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750" yWindow="840" windowWidth="26295" windowHeight="10650"/>
  </bookViews>
  <sheets>
    <sheet name="SQL Results" sheetId="1" r:id="rId1"/>
    <sheet name="SQL Statement" sheetId="2" r:id="rId2"/>
  </sheets>
  <externalReferences>
    <externalReference r:id="rId3"/>
  </externalReferences>
  <definedNames>
    <definedName name="_xlnm._FilterDatabase" localSheetId="0" hidden="1">'SQL Results'!$A$1:$H$84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2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68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2" i="1"/>
</calcChain>
</file>

<file path=xl/sharedStrings.xml><?xml version="1.0" encoding="utf-8"?>
<sst xmlns="http://schemas.openxmlformats.org/spreadsheetml/2006/main" count="340" uniqueCount="180">
  <si>
    <t>STATUS</t>
  </si>
  <si>
    <t>PN</t>
  </si>
  <si>
    <t>ELEMENT_NAME</t>
  </si>
  <si>
    <t>MODEL</t>
  </si>
  <si>
    <t>1_GC_new</t>
  </si>
  <si>
    <t>0446502391</t>
  </si>
  <si>
    <t>КОЛОДКИ ТОРМОЗНЫЕ</t>
  </si>
  <si>
    <t>AURIS,COROLLA</t>
  </si>
  <si>
    <t>0446533450</t>
  </si>
  <si>
    <t>CAMR , Lexus ES</t>
  </si>
  <si>
    <t>0446542140</t>
  </si>
  <si>
    <t>RAV4</t>
  </si>
  <si>
    <t>0446548170</t>
  </si>
  <si>
    <t>LEXUS ES, LEXUS NX, RAV 4</t>
  </si>
  <si>
    <t>0446602181</t>
  </si>
  <si>
    <t>AURIS, COROLLA</t>
  </si>
  <si>
    <t>0446612150</t>
  </si>
  <si>
    <t>0446642060</t>
  </si>
  <si>
    <t>178010D060</t>
  </si>
  <si>
    <t>ФИЛЬТР ВОЗДУШНЫЙ</t>
  </si>
  <si>
    <t>AURIS ,  COROLLA</t>
  </si>
  <si>
    <t>4243102170</t>
  </si>
  <si>
    <t>4243112260</t>
  </si>
  <si>
    <t>ДИСК ТОРМОЗНОЙ ЗАДНИЙ</t>
  </si>
  <si>
    <t>4243133130</t>
  </si>
  <si>
    <t>ДИСК ТОРМОЗНОЙ</t>
  </si>
  <si>
    <t>CAMR, Lexus ES</t>
  </si>
  <si>
    <t>4243142060</t>
  </si>
  <si>
    <t>RAV 4,</t>
  </si>
  <si>
    <t>4351202180</t>
  </si>
  <si>
    <t>AURIS</t>
  </si>
  <si>
    <t>7702402100</t>
  </si>
  <si>
    <t>ФИЛЬТР ТОПЛИВНЫЙ</t>
  </si>
  <si>
    <t>7702402320</t>
  </si>
  <si>
    <t>AURIS , COROLLA</t>
  </si>
  <si>
    <t>7702433180</t>
  </si>
  <si>
    <t>ДАТЧИК УРОВНЯ ТОПЛИВA</t>
  </si>
  <si>
    <t>CAMR</t>
  </si>
  <si>
    <t>7702442061</t>
  </si>
  <si>
    <t>ДАТЧИК УРОВНЯ ТОПЛИВА</t>
  </si>
  <si>
    <t>7702442080</t>
  </si>
  <si>
    <t>7702442110</t>
  </si>
  <si>
    <t>LEXUS NX300, RAV 4</t>
  </si>
  <si>
    <t>8521206170</t>
  </si>
  <si>
    <t>ЩЕТКА СТЕКЛООЧИСТИТЕЛЯ</t>
  </si>
  <si>
    <t>8522206170</t>
  </si>
  <si>
    <t>8713958010</t>
  </si>
  <si>
    <t>ФИЛЬТР</t>
  </si>
  <si>
    <t>ALPHARD,  HILUX, PRIUS</t>
  </si>
  <si>
    <t>90915YZZJ3</t>
  </si>
  <si>
    <t>ФИЛЬТР МАСЛЯНЫЙ</t>
  </si>
  <si>
    <t>ALPHARD, AURIS, COROLLA , CAMRY,  HIACE ,  LAND CRUISER PRADO,  LAND CRUISER,  LEXUS ES,  LEXUS GS3, LEXUS IS, LEXUS RX, YARIS</t>
  </si>
  <si>
    <t>90915YZZJ4</t>
  </si>
  <si>
    <t>LAND CRUISER 100/200, LAND CRUISER PRADO,  LEXUS GS, LEXUS LS, LEXUS LX\</t>
  </si>
  <si>
    <t>2_GC_co</t>
  </si>
  <si>
    <t>04152YZZA1</t>
  </si>
  <si>
    <t>ALPHARD, CAMRY,  Corolla , HIGHLANDER,  LAND CRUISER PRADO, LEXUS ES,  LEXUS IS, LEXUS NX,  LEXUS RX,  RAV4</t>
  </si>
  <si>
    <t>04152YZZA4</t>
  </si>
  <si>
    <t>LAND CRUISER 200, LEXUS LX570, Land Cruiser 200 , Land Cruiser 200, SEQUOIA</t>
  </si>
  <si>
    <t>04152YZZA5</t>
  </si>
  <si>
    <t>COROLLA  , AURIS, COROLLA ,  HIACE, LAND CRUISER 200, LAND CRUISER PRADO, LEXUS GS, LEXUS GX460, LEXUS LS\, RAV4</t>
  </si>
  <si>
    <t>04152YZZA6</t>
  </si>
  <si>
    <t>AURIS, COROLLA, LEXUS NX300H/200T, PRIUS ,  RAV4</t>
  </si>
  <si>
    <t>0446533471</t>
  </si>
  <si>
    <t>CAMRY,  LEXUS ES</t>
  </si>
  <si>
    <t>0446542180</t>
  </si>
  <si>
    <t>RAV 4</t>
  </si>
  <si>
    <t>0446542190</t>
  </si>
  <si>
    <t>0446548150</t>
  </si>
  <si>
    <t>Highlander,  LEXUS NX, Lexus RX</t>
  </si>
  <si>
    <t>0446560280</t>
  </si>
  <si>
    <t>LAND CRUISER, LEXUS LX</t>
  </si>
  <si>
    <t>0446560320</t>
  </si>
  <si>
    <t>4RUNNER, LAND CRUISER PRADO, LEXUS GX</t>
  </si>
  <si>
    <t>0446633200</t>
  </si>
  <si>
    <t>CAMRY ,  LEXUS ES</t>
  </si>
  <si>
    <t>0446660140</t>
  </si>
  <si>
    <t>LAND CRUISER PRADO, LEXUS GX</t>
  </si>
  <si>
    <t>0446660160</t>
  </si>
  <si>
    <t xml:space="preserve">КОЛОДКИ ТОРМОЗНЫЕ </t>
  </si>
  <si>
    <t>0447860050</t>
  </si>
  <si>
    <t>РЕМ.НАБ.ВТУЛОК</t>
  </si>
  <si>
    <t>HILUX,  LAND CRUISER PRADO</t>
  </si>
  <si>
    <t>0447948050</t>
  </si>
  <si>
    <t>РЕМК-Т ТОРМ.СУППОРТА</t>
  </si>
  <si>
    <t>LEXUS RX</t>
  </si>
  <si>
    <t>0447960030</t>
  </si>
  <si>
    <t>LAND CRUISER, LAND CRUISER PRADO, LEXUS GX</t>
  </si>
  <si>
    <t>0447960081</t>
  </si>
  <si>
    <t>0447960270</t>
  </si>
  <si>
    <t>1350350011</t>
  </si>
  <si>
    <t>РОЛИК НАТЯЖИТЕЛЯ</t>
  </si>
  <si>
    <t>LAND CRUISER 100/200,  LEXUS GS, LEXUS LS, LEXUS LX, LEXUS SC</t>
  </si>
  <si>
    <t>1350550030</t>
  </si>
  <si>
    <t>1354050030</t>
  </si>
  <si>
    <t>НАТЯЖИТЕЛЬ</t>
  </si>
  <si>
    <t>1354067020</t>
  </si>
  <si>
    <t>HIACE,  HILUX, LAND CRUISER  PRADO, LAND CRUISER</t>
  </si>
  <si>
    <t>1610028041</t>
  </si>
  <si>
    <t>ПОМПА ВОДЯНАЯ</t>
  </si>
  <si>
    <t>AVENSIS, Alphard, CAMRY,  Lexus ES</t>
  </si>
  <si>
    <t>1610039456</t>
  </si>
  <si>
    <t>ALPHARD, CAMRY, HIGHLANDER ,  Lexus ES, Lexus RX, RAV4</t>
  </si>
  <si>
    <t>1610039496</t>
  </si>
  <si>
    <t>LAND CRUISER 200, LEXUS LX570</t>
  </si>
  <si>
    <t>1610059276</t>
  </si>
  <si>
    <t>LAND CRUISER 200, LEXUS SC</t>
  </si>
  <si>
    <t>1660431020</t>
  </si>
  <si>
    <t>РОЛИК</t>
  </si>
  <si>
    <t>ALPHARD, CAMRY,  HIGHLANDER ,  LAND CRUISER, LAND CRUISER PRADO, LEXUS ES, LEXUS GX, LEXUS RX,  RAV4</t>
  </si>
  <si>
    <t>3516821011</t>
  </si>
  <si>
    <t>ПРОКЛАДКА</t>
  </si>
  <si>
    <t>ALPHARD,  AVENSIS, CAMRY, COROLLA , Highlander,  LEXUS RX, Lexus ES, RAV4</t>
  </si>
  <si>
    <t>3516821020</t>
  </si>
  <si>
    <t>ALPHARD, AVENSIS, CAMRY, COROLLA</t>
  </si>
  <si>
    <t>3516860010</t>
  </si>
  <si>
    <t>LAND CRUISER, LAND CRUISER PRADO, LEXUS GS, LEXUS GX, LEXUS IS, LEXUS LS, LEXUS LX</t>
  </si>
  <si>
    <t>3533048020</t>
  </si>
  <si>
    <t>ФИЛЬТР АТМ</t>
  </si>
  <si>
    <t>ALPHARD, CAMR, HIGHLANDER, LEXUS ES, LEXUS NX, LEXUS RX, RAV4, SIENNA</t>
  </si>
  <si>
    <t>3533060050</t>
  </si>
  <si>
    <t>HILUX, LAND CRUISER, LAND CRUISER PRADO, LEXUS GX, LEXUS LX</t>
  </si>
  <si>
    <t>3533060060</t>
  </si>
  <si>
    <t>LAND CRUISER 200, LEXUS GX460, LEXUS LX570,</t>
  </si>
  <si>
    <t>3533073010</t>
  </si>
  <si>
    <t>CAMR,  Highlander , LEXUS ES, Lexus RX, RAV4</t>
  </si>
  <si>
    <t>Lexus RX</t>
  </si>
  <si>
    <t>4351202330</t>
  </si>
  <si>
    <t>COROLLA</t>
  </si>
  <si>
    <t>4351233140</t>
  </si>
  <si>
    <t>CAMRY, LEXUS ES</t>
  </si>
  <si>
    <t>4351242050</t>
  </si>
  <si>
    <t>AURIS,  RAV4</t>
  </si>
  <si>
    <t>4351242100</t>
  </si>
  <si>
    <t>4351248110</t>
  </si>
  <si>
    <t>Highlander, LEXUS ES, LEXUS NX300H/200T, Lexus RX, RAV 4</t>
  </si>
  <si>
    <t>4357060011</t>
  </si>
  <si>
    <t>СТУПИЦА</t>
  </si>
  <si>
    <t>4RUNNER, FJ CRUISER, LAND CRUISER PRADO, LEXUS GX460</t>
  </si>
  <si>
    <t>4773135040</t>
  </si>
  <si>
    <t>ПОРШЕНЬ ТОРМ.СУППОРТА</t>
  </si>
  <si>
    <t>HILUX, LAND CRUISER PRADO</t>
  </si>
  <si>
    <t>4806833070</t>
  </si>
  <si>
    <t xml:space="preserve">РЫЧАГ </t>
  </si>
  <si>
    <t>CAMRY , CAMRY, CAMR, Camry/Aurion/HV, CAMR , Lexus ES240/350</t>
  </si>
  <si>
    <t>4806860051</t>
  </si>
  <si>
    <t>РЫЧАГ</t>
  </si>
  <si>
    <t>LAND CRUISER PRADO, LEXUS GX460</t>
  </si>
  <si>
    <t>4806933070</t>
  </si>
  <si>
    <t>CAMRY , Lexus ES240/350</t>
  </si>
  <si>
    <t>4806960051</t>
  </si>
  <si>
    <t>4881510090</t>
  </si>
  <si>
    <t>ВТУЛКА СТАБИЛИЗАТОРА</t>
  </si>
  <si>
    <t>LAND CRUISER PRADO</t>
  </si>
  <si>
    <t>4881533101</t>
  </si>
  <si>
    <t>4881560221</t>
  </si>
  <si>
    <t>LAND CRUISER 200</t>
  </si>
  <si>
    <t>4881560260</t>
  </si>
  <si>
    <t>4881560380</t>
  </si>
  <si>
    <t>4882033070</t>
  </si>
  <si>
    <t>ТЯГА СТАБИЛИЗАТОРА</t>
  </si>
  <si>
    <t>CAMR, LEXUS ES</t>
  </si>
  <si>
    <t>4883042022</t>
  </si>
  <si>
    <t xml:space="preserve">ТЯГА СТАБИЛИЗАТОРА </t>
  </si>
  <si>
    <t>LEXUS NX300H/200T, RAV4</t>
  </si>
  <si>
    <t>7702433090</t>
  </si>
  <si>
    <t>9031137004</t>
  </si>
  <si>
    <t>САЛЬНИК</t>
  </si>
  <si>
    <t>9091706078</t>
  </si>
  <si>
    <t>ПРОКЛАДКА ГЛУШИТЕЛЯ</t>
  </si>
  <si>
    <t>ALPHARD, CAMRY,  Highlander , LAND CRUISER 200, LEXUS ES,  LEXUS GS, LEXUS IS, LEXUS LS, LEXUS LX, LEXUS NX, LEXUS RX, Lexus GS, RAV4</t>
  </si>
  <si>
    <t>select ce.element_type_name,el1.status
       , el1.pn, ce.element_name
       ,el1.model
       ,ce.retail_price_rub as rp_curr
       ,el1.jan_17 as rp_new
  from temp_GC2017 el1 left join
       comp_element ce on ce.part_number =el1.pn
where el1.status &lt;&gt; '3_GC_out'
order by el1.status, pn</t>
  </si>
  <si>
    <t>MRP_CURR</t>
  </si>
  <si>
    <t>MRP_NEW</t>
  </si>
  <si>
    <t>GAP</t>
  </si>
  <si>
    <t>Discount</t>
  </si>
  <si>
    <t>0446602292</t>
  </si>
  <si>
    <t>4243148080</t>
  </si>
  <si>
    <t>4243160290</t>
  </si>
  <si>
    <t>4351212670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</si>
</sst>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NumberFormat="1" applyFont="1"/>
    <xf numFmtId="0" fontId="1" fillId="2" borderId="2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2" fontId="0" fillId="2" borderId="5" xfId="0" applyNumberFormat="1" applyFont="1" applyFill="1" applyBorder="1"/>
    <xf numFmtId="9" fontId="0" fillId="0" borderId="0" xfId="1" applyFont="1"/>
    <xf numFmtId="0" fontId="1" fillId="0" borderId="4" xfId="0" applyNumberFormat="1" applyFont="1" applyFill="1" applyBorder="1"/>
    <xf numFmtId="0" fontId="1" fillId="0" borderId="2" xfId="0" applyNumberFormat="1" applyFont="1" applyFill="1" applyBorder="1"/>
    <xf numFmtId="0" fontId="0" fillId="0" borderId="6" xfId="0" applyFill="1" applyBorder="1"/>
    <xf numFmtId="2" fontId="0" fillId="0" borderId="5" xfId="0" applyNumberFormat="1" applyFont="1" applyFill="1" applyBorder="1"/>
    <xf numFmtId="0" fontId="0" fillId="3" borderId="6" xfId="0" applyFill="1" applyBorder="1"/>
    <xf numFmtId="2" fontId="0" fillId="3" borderId="5" xfId="0" applyNumberFormat="1" applyFont="1" applyFill="1" applyBorder="1"/>
    <xf numFmtId="49" fontId="1" fillId="0" borderId="3" xfId="0" applyNumberFormat="1" applyFont="1" applyFill="1" applyBorder="1"/>
    <xf numFmtId="49" fontId="0" fillId="2" borderId="1" xfId="0" quotePrefix="1" applyNumberFormat="1" applyFill="1" applyBorder="1"/>
    <xf numFmtId="49" fontId="0" fillId="2" borderId="1" xfId="0" applyNumberFormat="1" applyFill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8" xfId="0" applyNumberFormat="1" applyFill="1" applyBorder="1"/>
    <xf numFmtId="49" fontId="0" fillId="0" borderId="0" xfId="0" applyNumberFormat="1"/>
    <xf numFmtId="9" fontId="1" fillId="0" borderId="2" xfId="1" applyFont="1" applyFill="1" applyBorder="1"/>
    <xf numFmtId="9" fontId="0" fillId="2" borderId="5" xfId="1" applyFont="1" applyFill="1" applyBorder="1"/>
    <xf numFmtId="9" fontId="0" fillId="0" borderId="5" xfId="1" applyFont="1" applyFill="1" applyBorder="1"/>
    <xf numFmtId="9" fontId="0" fillId="3" borderId="5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_MARKETING_TEAM/8.%20Dealer%20Development/Projects/Grey%20combat/GC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 Results"/>
      <sheetName val="SQL Statement"/>
      <sheetName val="Sheet1"/>
    </sheetNames>
    <sheetDataSet>
      <sheetData sheetId="0">
        <row r="1">
          <cell r="B1" t="str">
            <v>Каталожный номер</v>
          </cell>
          <cell r="C1" t="str">
            <v>Наименование</v>
          </cell>
          <cell r="D1" t="str">
            <v>МЦП до 01.08.2018, руб</v>
          </cell>
          <cell r="E1" t="str">
            <v>МЦП с 01.08.2018, руб</v>
          </cell>
          <cell r="F1" t="str">
            <v>Изменение МЦП, %</v>
          </cell>
        </row>
        <row r="2">
          <cell r="B2" t="str">
            <v>0446502391</v>
          </cell>
          <cell r="C2" t="str">
            <v>КОЛОДКИ ТОРМОЗНЫЕ</v>
          </cell>
          <cell r="D2">
            <v>5862.26</v>
          </cell>
          <cell r="E2">
            <v>5862.26</v>
          </cell>
          <cell r="F2">
            <v>0</v>
          </cell>
        </row>
        <row r="3">
          <cell r="B3" t="str">
            <v>0446533450</v>
          </cell>
          <cell r="C3" t="str">
            <v>КОЛОДКИ ТОРМОЗНЫЕ</v>
          </cell>
          <cell r="D3">
            <v>5098.54</v>
          </cell>
          <cell r="E3">
            <v>5098.54</v>
          </cell>
          <cell r="F3">
            <v>0</v>
          </cell>
        </row>
        <row r="4">
          <cell r="B4" t="str">
            <v>0446533471</v>
          </cell>
          <cell r="C4" t="str">
            <v>КОЛОДКИ ТОРМОЗНЫЕ</v>
          </cell>
          <cell r="D4">
            <v>4780.8999999999996</v>
          </cell>
          <cell r="E4">
            <v>4780.8999999999996</v>
          </cell>
          <cell r="F4">
            <v>0</v>
          </cell>
        </row>
        <row r="5">
          <cell r="B5" t="str">
            <v>0446542140</v>
          </cell>
          <cell r="C5" t="str">
            <v>КОЛОДКИ ТОРМОЗНЫЕ</v>
          </cell>
          <cell r="D5">
            <v>6000</v>
          </cell>
          <cell r="E5">
            <v>6000</v>
          </cell>
          <cell r="F5">
            <v>0</v>
          </cell>
        </row>
        <row r="6">
          <cell r="B6" t="str">
            <v>0446542180</v>
          </cell>
          <cell r="C6" t="str">
            <v>КОЛОДКИ ТОРМОЗНЫЕ</v>
          </cell>
          <cell r="D6">
            <v>5713.4</v>
          </cell>
          <cell r="E6">
            <v>6127.86</v>
          </cell>
          <cell r="F6">
            <v>7.254174397031532E-2</v>
          </cell>
        </row>
        <row r="7">
          <cell r="B7" t="str">
            <v>0446542190</v>
          </cell>
          <cell r="C7" t="str">
            <v>КОЛОДКИ ТОРМОЗНЫЕ</v>
          </cell>
          <cell r="D7">
            <v>6019.2</v>
          </cell>
          <cell r="E7">
            <v>6456.55</v>
          </cell>
          <cell r="F7">
            <v>7.2659157363104798E-2</v>
          </cell>
        </row>
        <row r="8">
          <cell r="B8" t="str">
            <v>0446548150</v>
          </cell>
          <cell r="C8" t="str">
            <v>КОЛОДКИ ТОРМОЗНЫЕ</v>
          </cell>
          <cell r="D8">
            <v>5188</v>
          </cell>
          <cell r="E8">
            <v>5188</v>
          </cell>
          <cell r="F8">
            <v>0</v>
          </cell>
        </row>
        <row r="9">
          <cell r="B9" t="str">
            <v>0446548170</v>
          </cell>
          <cell r="C9" t="str">
            <v>КОЛОДКИ ТОРМОЗНЫЕ</v>
          </cell>
          <cell r="D9">
            <v>5797.72</v>
          </cell>
          <cell r="E9">
            <v>5910.23</v>
          </cell>
          <cell r="F9">
            <v>1.9405904390001449E-2</v>
          </cell>
        </row>
        <row r="10">
          <cell r="B10" t="str">
            <v>0446560280</v>
          </cell>
          <cell r="C10" t="str">
            <v>КОЛОДКИ ТОРМОЗНЫЕ</v>
          </cell>
          <cell r="D10">
            <v>5600.88</v>
          </cell>
          <cell r="E10">
            <v>6048.95</v>
          </cell>
          <cell r="F10">
            <v>7.9999928582651147E-2</v>
          </cell>
        </row>
        <row r="11">
          <cell r="B11" t="str">
            <v>0446560320</v>
          </cell>
          <cell r="C11" t="str">
            <v>КОЛОДКИ ТОРМОЗНЫЕ</v>
          </cell>
          <cell r="D11">
            <v>4958.28</v>
          </cell>
          <cell r="E11">
            <v>5354.94</v>
          </cell>
          <cell r="F11">
            <v>7.9999515961180157E-2</v>
          </cell>
        </row>
        <row r="12">
          <cell r="B12" t="str">
            <v>0446602181</v>
          </cell>
          <cell r="C12" t="str">
            <v>КОЛОДКИ ТОРМОЗНЫЕ</v>
          </cell>
          <cell r="D12">
            <v>5114.6899999999996</v>
          </cell>
          <cell r="E12">
            <v>5114.6899999999996</v>
          </cell>
          <cell r="F12">
            <v>0</v>
          </cell>
        </row>
        <row r="13">
          <cell r="B13" t="str">
            <v>0446602291</v>
          </cell>
          <cell r="C13" t="str">
            <v>КОЛОДКИ ТОРМОЗНЫЕ</v>
          </cell>
          <cell r="D13">
            <v>3415.16</v>
          </cell>
          <cell r="E13">
            <v>3415.16</v>
          </cell>
          <cell r="F13">
            <v>0</v>
          </cell>
        </row>
        <row r="14">
          <cell r="B14" t="str">
            <v>0446602292</v>
          </cell>
          <cell r="C14" t="str">
            <v>КОЛОДКИ ТОРМОЗНЫЕ</v>
          </cell>
          <cell r="D14">
            <v>3415.16</v>
          </cell>
          <cell r="E14">
            <v>3415.16</v>
          </cell>
          <cell r="F14">
            <v>0</v>
          </cell>
        </row>
        <row r="15">
          <cell r="B15" t="str">
            <v>0446612150</v>
          </cell>
          <cell r="C15" t="str">
            <v>КОЛОДКИ ТОРМОЗНЫЕ</v>
          </cell>
          <cell r="D15">
            <v>2818.19</v>
          </cell>
          <cell r="E15">
            <v>2818.19</v>
          </cell>
          <cell r="F15">
            <v>0</v>
          </cell>
        </row>
        <row r="16">
          <cell r="B16" t="str">
            <v>0446633200</v>
          </cell>
          <cell r="C16" t="str">
            <v>КОЛОДКИ ТОРМОЗНЫЕ</v>
          </cell>
          <cell r="D16">
            <v>3198</v>
          </cell>
          <cell r="E16">
            <v>3198</v>
          </cell>
          <cell r="F16">
            <v>0</v>
          </cell>
        </row>
        <row r="17">
          <cell r="B17" t="str">
            <v>0446642060</v>
          </cell>
          <cell r="C17" t="str">
            <v>КОЛОДКИ ТОРМОЗНЫЕ</v>
          </cell>
          <cell r="D17">
            <v>4365.1899999999996</v>
          </cell>
          <cell r="E17">
            <v>4365.1899999999996</v>
          </cell>
          <cell r="F17">
            <v>0</v>
          </cell>
        </row>
        <row r="18">
          <cell r="B18" t="str">
            <v>0446660140</v>
          </cell>
          <cell r="C18" t="str">
            <v>КОЛОДКИ ТОРМОЗНЫЕ</v>
          </cell>
          <cell r="D18">
            <v>3804.84</v>
          </cell>
          <cell r="E18">
            <v>4109.2299999999996</v>
          </cell>
          <cell r="F18">
            <v>8.0000735904794729E-2</v>
          </cell>
        </row>
        <row r="19">
          <cell r="B19" t="str">
            <v>0446660160</v>
          </cell>
          <cell r="C19" t="str">
            <v>КОЛОДКИ ТОРМОЗНЫЕ</v>
          </cell>
          <cell r="D19">
            <v>3811.32</v>
          </cell>
          <cell r="E19">
            <v>4116.2299999999996</v>
          </cell>
          <cell r="F19">
            <v>8.0001154455674017E-2</v>
          </cell>
        </row>
        <row r="20">
          <cell r="B20" t="str">
            <v>0447860050</v>
          </cell>
          <cell r="C20" t="str">
            <v>РЕМ.НАБ.ВТУЛОК</v>
          </cell>
          <cell r="D20">
            <v>1337</v>
          </cell>
          <cell r="E20">
            <v>1337</v>
          </cell>
          <cell r="F20">
            <v>0</v>
          </cell>
        </row>
        <row r="21">
          <cell r="B21" t="str">
            <v>0447948050</v>
          </cell>
          <cell r="C21" t="str">
            <v>РЕМК-Т ТОРМ.СУППОРТА</v>
          </cell>
          <cell r="D21">
            <v>1940</v>
          </cell>
          <cell r="E21">
            <v>1940</v>
          </cell>
          <cell r="F21">
            <v>0</v>
          </cell>
        </row>
        <row r="22">
          <cell r="B22" t="str">
            <v>0447960030</v>
          </cell>
          <cell r="C22" t="str">
            <v>РЕМК-Т ТОРМ.СУППОРТА</v>
          </cell>
          <cell r="D22">
            <v>1058</v>
          </cell>
          <cell r="E22">
            <v>1058</v>
          </cell>
          <cell r="F22">
            <v>0</v>
          </cell>
        </row>
        <row r="23">
          <cell r="B23" t="str">
            <v>0447960081</v>
          </cell>
          <cell r="C23" t="str">
            <v>РЕМК-Т ТОРМ.СУППОРТА</v>
          </cell>
          <cell r="D23">
            <v>931</v>
          </cell>
          <cell r="E23">
            <v>931</v>
          </cell>
          <cell r="F23">
            <v>0</v>
          </cell>
        </row>
        <row r="24">
          <cell r="B24" t="str">
            <v>0447960270</v>
          </cell>
          <cell r="C24" t="str">
            <v>РЕМК-Т ТОРМ.СУППОРТА</v>
          </cell>
          <cell r="D24">
            <v>1514</v>
          </cell>
          <cell r="E24">
            <v>1514</v>
          </cell>
          <cell r="F24">
            <v>0</v>
          </cell>
        </row>
        <row r="25">
          <cell r="B25" t="str">
            <v>1350350011</v>
          </cell>
          <cell r="C25" t="str">
            <v>РОЛИК НАТЯЖИТЕЛЯ</v>
          </cell>
          <cell r="D25">
            <v>2623</v>
          </cell>
          <cell r="E25">
            <v>2623</v>
          </cell>
          <cell r="F25">
            <v>0</v>
          </cell>
        </row>
        <row r="26">
          <cell r="B26" t="str">
            <v>1350550030</v>
          </cell>
          <cell r="C26" t="str">
            <v>РОЛИК НАТЯЖИТЕЛЯ</v>
          </cell>
          <cell r="D26">
            <v>2639</v>
          </cell>
          <cell r="E26">
            <v>2639</v>
          </cell>
          <cell r="F26">
            <v>0</v>
          </cell>
        </row>
        <row r="27">
          <cell r="B27" t="str">
            <v>1354050030</v>
          </cell>
          <cell r="C27" t="str">
            <v>НАТЯЖИТЕЛЬ</v>
          </cell>
          <cell r="D27">
            <v>3009</v>
          </cell>
          <cell r="E27">
            <v>3009</v>
          </cell>
          <cell r="F27">
            <v>0</v>
          </cell>
        </row>
        <row r="28">
          <cell r="B28" t="str">
            <v>1354067020</v>
          </cell>
          <cell r="C28" t="str">
            <v>НАТЯЖИТЕЛЬ</v>
          </cell>
          <cell r="D28">
            <v>2993</v>
          </cell>
          <cell r="E28">
            <v>2993</v>
          </cell>
          <cell r="F28">
            <v>0</v>
          </cell>
        </row>
        <row r="29">
          <cell r="B29" t="str">
            <v>1610028041</v>
          </cell>
          <cell r="C29" t="str">
            <v>ПОМПА ВОДЯНАЯ</v>
          </cell>
          <cell r="D29">
            <v>6405</v>
          </cell>
          <cell r="E29">
            <v>6405</v>
          </cell>
          <cell r="F29">
            <v>0</v>
          </cell>
        </row>
        <row r="30">
          <cell r="B30" t="str">
            <v>1610039456</v>
          </cell>
          <cell r="C30" t="str">
            <v>ПОМПА ВОДЯНАЯ</v>
          </cell>
          <cell r="D30">
            <v>8596</v>
          </cell>
          <cell r="E30">
            <v>8596</v>
          </cell>
          <cell r="F30">
            <v>0</v>
          </cell>
        </row>
        <row r="31">
          <cell r="B31" t="str">
            <v>1610039496</v>
          </cell>
          <cell r="C31" t="str">
            <v>ПОМПА ВОДЯНАЯ</v>
          </cell>
          <cell r="D31">
            <v>7763</v>
          </cell>
          <cell r="E31">
            <v>7763</v>
          </cell>
          <cell r="F31">
            <v>0</v>
          </cell>
        </row>
        <row r="32">
          <cell r="B32" t="str">
            <v>1610059276</v>
          </cell>
          <cell r="C32" t="str">
            <v>ПОМПА ВОДЯНАЯ</v>
          </cell>
          <cell r="D32">
            <v>7187</v>
          </cell>
          <cell r="E32">
            <v>7187</v>
          </cell>
          <cell r="F32">
            <v>0</v>
          </cell>
        </row>
        <row r="33">
          <cell r="B33" t="str">
            <v>1660431020</v>
          </cell>
          <cell r="C33" t="str">
            <v>РОЛИК</v>
          </cell>
          <cell r="D33">
            <v>1863</v>
          </cell>
          <cell r="E33">
            <v>1863</v>
          </cell>
          <cell r="F33">
            <v>0</v>
          </cell>
        </row>
        <row r="34">
          <cell r="B34" t="str">
            <v>3516821011</v>
          </cell>
          <cell r="C34" t="str">
            <v>ПРОКЛАДКА</v>
          </cell>
          <cell r="D34">
            <v>488</v>
          </cell>
          <cell r="E34">
            <v>488</v>
          </cell>
          <cell r="F34">
            <v>0</v>
          </cell>
        </row>
        <row r="35">
          <cell r="B35" t="str">
            <v>3516821020</v>
          </cell>
          <cell r="C35" t="str">
            <v>ПРОКЛАДКА</v>
          </cell>
          <cell r="D35">
            <v>572</v>
          </cell>
          <cell r="E35">
            <v>572</v>
          </cell>
          <cell r="F35">
            <v>0</v>
          </cell>
        </row>
        <row r="36">
          <cell r="B36" t="str">
            <v>3516860010</v>
          </cell>
          <cell r="C36" t="str">
            <v>ПРОКЛАДКА</v>
          </cell>
          <cell r="D36">
            <v>689</v>
          </cell>
          <cell r="E36">
            <v>689</v>
          </cell>
          <cell r="F36">
            <v>0</v>
          </cell>
        </row>
        <row r="37">
          <cell r="B37" t="str">
            <v>3533048020</v>
          </cell>
          <cell r="C37" t="str">
            <v>ФИЛЬТР АТМ</v>
          </cell>
          <cell r="D37">
            <v>3251</v>
          </cell>
          <cell r="E37">
            <v>3251</v>
          </cell>
          <cell r="F37">
            <v>0</v>
          </cell>
        </row>
        <row r="38">
          <cell r="B38" t="str">
            <v>3533060050</v>
          </cell>
          <cell r="C38" t="str">
            <v>ФИЛЬТР АТМ</v>
          </cell>
          <cell r="D38">
            <v>3147</v>
          </cell>
          <cell r="E38">
            <v>3147</v>
          </cell>
          <cell r="F38">
            <v>0</v>
          </cell>
        </row>
        <row r="39">
          <cell r="B39" t="str">
            <v>3533060060</v>
          </cell>
          <cell r="C39" t="str">
            <v>ФИЛЬТР АТМ</v>
          </cell>
          <cell r="D39">
            <v>4164</v>
          </cell>
          <cell r="E39">
            <v>4164</v>
          </cell>
          <cell r="F39">
            <v>0</v>
          </cell>
        </row>
        <row r="40">
          <cell r="B40" t="str">
            <v>3533073010</v>
          </cell>
          <cell r="C40" t="str">
            <v>ФИЛЬТР АТМ</v>
          </cell>
          <cell r="D40">
            <v>2858</v>
          </cell>
          <cell r="E40">
            <v>2858</v>
          </cell>
          <cell r="F40">
            <v>0</v>
          </cell>
        </row>
        <row r="41">
          <cell r="B41" t="str">
            <v>4243102170</v>
          </cell>
          <cell r="C41" t="str">
            <v>ДИСК ТОРМОЗНОЙ</v>
          </cell>
          <cell r="D41">
            <v>5112</v>
          </cell>
          <cell r="E41">
            <v>5112</v>
          </cell>
          <cell r="F41">
            <v>0</v>
          </cell>
        </row>
        <row r="42">
          <cell r="B42" t="str">
            <v>4243112260</v>
          </cell>
          <cell r="C42" t="str">
            <v>ДИСК ТОРМОЗНОЙ ЗАДНИЙ</v>
          </cell>
          <cell r="D42">
            <v>4155.57</v>
          </cell>
          <cell r="E42">
            <v>4155.57</v>
          </cell>
          <cell r="F42">
            <v>0</v>
          </cell>
        </row>
        <row r="43">
          <cell r="B43" t="str">
            <v>4243133130</v>
          </cell>
          <cell r="C43" t="str">
            <v>ДИСК ТОРМОЗНОЙ</v>
          </cell>
          <cell r="D43">
            <v>4148.3999999999996</v>
          </cell>
          <cell r="E43">
            <v>4148.3999999999996</v>
          </cell>
          <cell r="F43">
            <v>0</v>
          </cell>
        </row>
        <row r="44">
          <cell r="B44" t="str">
            <v>4243142060</v>
          </cell>
          <cell r="C44" t="str">
            <v>ДИСК ТОРМОЗНОЙ</v>
          </cell>
          <cell r="D44">
            <v>4148.3999999999996</v>
          </cell>
          <cell r="E44">
            <v>4148.3999999999996</v>
          </cell>
          <cell r="F44">
            <v>0</v>
          </cell>
        </row>
        <row r="45">
          <cell r="B45" t="str">
            <v>4243148080</v>
          </cell>
          <cell r="C45" t="str">
            <v>ДИСК ТОРМОЗНОЙ</v>
          </cell>
          <cell r="D45">
            <v>8492</v>
          </cell>
          <cell r="E45">
            <v>8492</v>
          </cell>
          <cell r="F45">
            <v>0</v>
          </cell>
        </row>
        <row r="46">
          <cell r="B46" t="str">
            <v>4243160290</v>
          </cell>
          <cell r="C46" t="str">
            <v>ДИСК ТОРМОЗНОЙ</v>
          </cell>
          <cell r="D46">
            <v>9211</v>
          </cell>
          <cell r="E46">
            <v>9211</v>
          </cell>
          <cell r="F46">
            <v>0</v>
          </cell>
        </row>
        <row r="47">
          <cell r="B47" t="str">
            <v>4243160311</v>
          </cell>
          <cell r="C47" t="str">
            <v>ДИСК ТОРМОЗНОЙ</v>
          </cell>
          <cell r="D47">
            <v>8017.62</v>
          </cell>
          <cell r="E47">
            <v>8017.62</v>
          </cell>
          <cell r="F47">
            <v>0</v>
          </cell>
        </row>
        <row r="48">
          <cell r="B48" t="str">
            <v>4351202180</v>
          </cell>
          <cell r="C48" t="str">
            <v>ДИСК ТОРМОЗНОЙ</v>
          </cell>
          <cell r="D48">
            <v>5951.89</v>
          </cell>
          <cell r="E48">
            <v>5951.89</v>
          </cell>
          <cell r="F48">
            <v>0</v>
          </cell>
        </row>
        <row r="49">
          <cell r="B49" t="str">
            <v>4351202330</v>
          </cell>
          <cell r="C49" t="str">
            <v>ДИСК ТОРМОЗНОЙ</v>
          </cell>
          <cell r="D49">
            <v>5751.63</v>
          </cell>
          <cell r="E49">
            <v>5751.63</v>
          </cell>
          <cell r="F49">
            <v>0</v>
          </cell>
        </row>
        <row r="50">
          <cell r="B50" t="str">
            <v>4351212670</v>
          </cell>
          <cell r="C50" t="str">
            <v>ДИСК ТОРМОЗНОЙ</v>
          </cell>
          <cell r="D50">
            <v>6950</v>
          </cell>
          <cell r="E50">
            <v>6950</v>
          </cell>
          <cell r="F50">
            <v>0</v>
          </cell>
        </row>
        <row r="51">
          <cell r="B51" t="str">
            <v>4351233140</v>
          </cell>
          <cell r="C51" t="str">
            <v>ДИСК ТОРМОЗНОЙ</v>
          </cell>
          <cell r="D51">
            <v>5886</v>
          </cell>
          <cell r="E51">
            <v>5886</v>
          </cell>
          <cell r="F51">
            <v>0</v>
          </cell>
        </row>
        <row r="52">
          <cell r="B52" t="str">
            <v>4351242050</v>
          </cell>
          <cell r="C52" t="str">
            <v>ДИСК ТОРМОЗНОЙ</v>
          </cell>
          <cell r="D52">
            <v>6950</v>
          </cell>
          <cell r="E52">
            <v>6950</v>
          </cell>
          <cell r="F52">
            <v>0</v>
          </cell>
        </row>
        <row r="53">
          <cell r="B53" t="str">
            <v>4351242100</v>
          </cell>
          <cell r="C53" t="str">
            <v>ДИСК ТОРМОЗНОЙ</v>
          </cell>
          <cell r="D53">
            <v>6950</v>
          </cell>
          <cell r="E53">
            <v>6950</v>
          </cell>
          <cell r="F53">
            <v>0</v>
          </cell>
        </row>
        <row r="54">
          <cell r="B54" t="str">
            <v>4351248110</v>
          </cell>
          <cell r="C54" t="str">
            <v>ДИСК ТОРМОЗНОЙ</v>
          </cell>
          <cell r="D54">
            <v>7261</v>
          </cell>
          <cell r="E54">
            <v>7261</v>
          </cell>
          <cell r="F54">
            <v>0</v>
          </cell>
        </row>
        <row r="55">
          <cell r="B55" t="str">
            <v>4351260180</v>
          </cell>
          <cell r="C55" t="str">
            <v>ДИСК ТОРМОЗНОЙ</v>
          </cell>
          <cell r="D55">
            <v>7490.31</v>
          </cell>
          <cell r="E55">
            <v>7490.31</v>
          </cell>
          <cell r="F55">
            <v>0</v>
          </cell>
        </row>
        <row r="56">
          <cell r="B56" t="str">
            <v>4351260191</v>
          </cell>
          <cell r="C56" t="str">
            <v>ДИСК ТОРМОЗНОЙ</v>
          </cell>
          <cell r="D56">
            <v>7375.4</v>
          </cell>
          <cell r="E56">
            <v>7375.4</v>
          </cell>
          <cell r="F56">
            <v>0</v>
          </cell>
        </row>
        <row r="57">
          <cell r="B57" t="str">
            <v>4357060011</v>
          </cell>
          <cell r="C57" t="str">
            <v>СТУПИЦА</v>
          </cell>
          <cell r="D57">
            <v>6042.14</v>
          </cell>
          <cell r="E57">
            <v>6042.14</v>
          </cell>
          <cell r="F57">
            <v>0</v>
          </cell>
        </row>
        <row r="58">
          <cell r="B58" t="str">
            <v>4773135040</v>
          </cell>
          <cell r="C58" t="str">
            <v>ПОРШЕНЬ ТОРМ.СУППОРТА</v>
          </cell>
          <cell r="D58">
            <v>824</v>
          </cell>
          <cell r="E58">
            <v>824</v>
          </cell>
          <cell r="F58">
            <v>0</v>
          </cell>
        </row>
        <row r="59">
          <cell r="B59" t="str">
            <v>4806833070</v>
          </cell>
          <cell r="C59" t="str">
            <v xml:space="preserve">РЫЧАГ </v>
          </cell>
          <cell r="D59">
            <v>8398</v>
          </cell>
          <cell r="E59">
            <v>8398</v>
          </cell>
          <cell r="F59">
            <v>0</v>
          </cell>
        </row>
        <row r="60">
          <cell r="B60" t="str">
            <v>4806860051</v>
          </cell>
          <cell r="C60" t="str">
            <v>РЫЧАГ</v>
          </cell>
          <cell r="D60">
            <v>16942</v>
          </cell>
          <cell r="E60">
            <v>16942</v>
          </cell>
          <cell r="F60">
            <v>0</v>
          </cell>
        </row>
        <row r="61">
          <cell r="B61" t="str">
            <v>4806933070</v>
          </cell>
          <cell r="C61" t="str">
            <v xml:space="preserve">РЫЧАГ </v>
          </cell>
          <cell r="D61">
            <v>8150</v>
          </cell>
          <cell r="E61">
            <v>8150</v>
          </cell>
          <cell r="F61">
            <v>0</v>
          </cell>
        </row>
        <row r="62">
          <cell r="B62" t="str">
            <v>4806960051</v>
          </cell>
          <cell r="C62" t="str">
            <v>РЫЧАГ</v>
          </cell>
          <cell r="D62">
            <v>16940</v>
          </cell>
          <cell r="E62">
            <v>16940</v>
          </cell>
          <cell r="F62">
            <v>0</v>
          </cell>
        </row>
        <row r="63">
          <cell r="B63" t="str">
            <v>4881510090</v>
          </cell>
          <cell r="C63" t="str">
            <v>ВТУЛКА СТАБИЛИЗАТОРА</v>
          </cell>
          <cell r="D63">
            <v>399</v>
          </cell>
          <cell r="E63">
            <v>399</v>
          </cell>
          <cell r="F63">
            <v>0</v>
          </cell>
        </row>
        <row r="64">
          <cell r="B64" t="str">
            <v>4881533101</v>
          </cell>
          <cell r="C64" t="str">
            <v>ВТУЛКА СТАБИЛИЗАТОРА</v>
          </cell>
          <cell r="D64">
            <v>440</v>
          </cell>
          <cell r="E64">
            <v>440</v>
          </cell>
          <cell r="F64">
            <v>0</v>
          </cell>
        </row>
        <row r="65">
          <cell r="B65" t="str">
            <v>4881560221</v>
          </cell>
          <cell r="C65" t="str">
            <v>ВТУЛКА СТАБИЛИЗАТОРА</v>
          </cell>
          <cell r="D65">
            <v>613</v>
          </cell>
          <cell r="E65">
            <v>613</v>
          </cell>
          <cell r="F65">
            <v>0</v>
          </cell>
        </row>
        <row r="66">
          <cell r="B66" t="str">
            <v>4881560260</v>
          </cell>
          <cell r="C66" t="str">
            <v>ВТУЛКА СТАБИЛИЗАТОРА</v>
          </cell>
          <cell r="D66">
            <v>874</v>
          </cell>
          <cell r="E66">
            <v>874</v>
          </cell>
          <cell r="F66">
            <v>0</v>
          </cell>
        </row>
        <row r="67">
          <cell r="B67" t="str">
            <v>4881560380</v>
          </cell>
          <cell r="C67" t="str">
            <v>ВТУЛКА СТАБИЛИЗАТОРА</v>
          </cell>
          <cell r="D67">
            <v>665</v>
          </cell>
          <cell r="E67">
            <v>665</v>
          </cell>
          <cell r="F67">
            <v>0</v>
          </cell>
        </row>
        <row r="68">
          <cell r="B68" t="str">
            <v>4882033070</v>
          </cell>
          <cell r="C68" t="str">
            <v>ТЯГА СТАБИЛИЗАТОРА</v>
          </cell>
          <cell r="D68">
            <v>3001</v>
          </cell>
          <cell r="E68">
            <v>3001</v>
          </cell>
          <cell r="F68">
            <v>0</v>
          </cell>
        </row>
        <row r="69">
          <cell r="B69" t="str">
            <v>4883042022</v>
          </cell>
          <cell r="C69" t="str">
            <v xml:space="preserve">ТЯГА СТАБИЛИЗАТОРА </v>
          </cell>
          <cell r="D69">
            <v>2499</v>
          </cell>
          <cell r="E69">
            <v>2499</v>
          </cell>
          <cell r="F69">
            <v>0</v>
          </cell>
        </row>
        <row r="70">
          <cell r="B70" t="str">
            <v>7702402100</v>
          </cell>
          <cell r="C70" t="str">
            <v>ФИЛЬТР ТОПЛИВНЫЙ</v>
          </cell>
          <cell r="D70">
            <v>6308.4</v>
          </cell>
          <cell r="E70">
            <v>6308.4</v>
          </cell>
          <cell r="F70">
            <v>0</v>
          </cell>
        </row>
        <row r="71">
          <cell r="B71" t="str">
            <v>7702402320</v>
          </cell>
          <cell r="C71" t="str">
            <v>ФИЛЬТР ТОПЛИВНЫЙ</v>
          </cell>
          <cell r="D71">
            <v>10451</v>
          </cell>
          <cell r="E71">
            <v>10451</v>
          </cell>
          <cell r="F71">
            <v>0</v>
          </cell>
        </row>
        <row r="72">
          <cell r="B72" t="str">
            <v>7702433090</v>
          </cell>
          <cell r="C72" t="str">
            <v>ФИЛЬТР ТОПЛИВНЫЙ</v>
          </cell>
          <cell r="D72">
            <v>4459</v>
          </cell>
          <cell r="E72">
            <v>4459</v>
          </cell>
          <cell r="F72">
            <v>0</v>
          </cell>
        </row>
        <row r="73">
          <cell r="B73" t="str">
            <v>7702433180</v>
          </cell>
          <cell r="C73" t="str">
            <v>ДАТЧИК УРОВНЯ ТОПЛИВA</v>
          </cell>
          <cell r="D73">
            <v>4373</v>
          </cell>
          <cell r="E73">
            <v>4373</v>
          </cell>
          <cell r="F73">
            <v>0</v>
          </cell>
        </row>
        <row r="74">
          <cell r="B74" t="str">
            <v>7702442061</v>
          </cell>
          <cell r="C74" t="str">
            <v>ДАТЧИК УРОВНЯ ТОПЛИВА</v>
          </cell>
          <cell r="D74">
            <v>7219</v>
          </cell>
          <cell r="E74">
            <v>7219</v>
          </cell>
          <cell r="F74">
            <v>0</v>
          </cell>
        </row>
        <row r="75">
          <cell r="B75" t="str">
            <v>7702442080</v>
          </cell>
          <cell r="C75" t="str">
            <v>ДАТЧИК УРОВНЯ ТОПЛИВА</v>
          </cell>
          <cell r="D75">
            <v>6680</v>
          </cell>
          <cell r="E75">
            <v>6680</v>
          </cell>
          <cell r="F75">
            <v>0</v>
          </cell>
        </row>
        <row r="76">
          <cell r="B76" t="str">
            <v>7702442110</v>
          </cell>
          <cell r="C76" t="str">
            <v>ДАТЧИК УРОВНЯ ТОПЛИВА</v>
          </cell>
          <cell r="D76">
            <v>10063.61</v>
          </cell>
          <cell r="E76">
            <v>10063.61</v>
          </cell>
          <cell r="F76">
            <v>0</v>
          </cell>
        </row>
        <row r="77">
          <cell r="B77" t="str">
            <v>8521206170</v>
          </cell>
          <cell r="C77" t="str">
            <v>ЩЕТКА СТЕКЛООЧИСТИТЕЛЯ</v>
          </cell>
          <cell r="D77">
            <v>975.72</v>
          </cell>
          <cell r="E77">
            <v>975.72</v>
          </cell>
          <cell r="F77">
            <v>0</v>
          </cell>
        </row>
        <row r="78">
          <cell r="B78" t="str">
            <v>8522206170</v>
          </cell>
          <cell r="C78" t="str">
            <v>ЩЕТКА СТЕКЛООЧИСТИТЕЛЯ</v>
          </cell>
          <cell r="D78">
            <v>1937</v>
          </cell>
          <cell r="E78">
            <v>1937</v>
          </cell>
          <cell r="F78">
            <v>0</v>
          </cell>
        </row>
        <row r="79">
          <cell r="B79" t="str">
            <v>8713958010</v>
          </cell>
          <cell r="C79" t="str">
            <v>ФИЛЬТР</v>
          </cell>
          <cell r="D79">
            <v>2653</v>
          </cell>
          <cell r="E79">
            <v>2653</v>
          </cell>
          <cell r="F79">
            <v>0</v>
          </cell>
        </row>
        <row r="80">
          <cell r="B80" t="str">
            <v>9031137004</v>
          </cell>
          <cell r="C80" t="str">
            <v>САЛЬНИК</v>
          </cell>
          <cell r="D80">
            <v>368</v>
          </cell>
          <cell r="E80">
            <v>368</v>
          </cell>
          <cell r="F80">
            <v>0</v>
          </cell>
        </row>
        <row r="81">
          <cell r="B81" t="str">
            <v>9091706078</v>
          </cell>
          <cell r="C81" t="str">
            <v>ПРОКЛАДКА ГЛУШИТЕЛЯ</v>
          </cell>
          <cell r="D81">
            <v>305</v>
          </cell>
          <cell r="E81">
            <v>305</v>
          </cell>
          <cell r="F81">
            <v>0</v>
          </cell>
        </row>
        <row r="82">
          <cell r="B82" t="str">
            <v>044650E010</v>
          </cell>
          <cell r="C82" t="str">
            <v>КОЛОДКИ ТОРМОЗНЫЕ</v>
          </cell>
          <cell r="D82">
            <v>6129.11</v>
          </cell>
          <cell r="E82">
            <v>6129.11</v>
          </cell>
          <cell r="F82">
            <v>0</v>
          </cell>
        </row>
        <row r="83">
          <cell r="B83" t="str">
            <v>044660E010</v>
          </cell>
          <cell r="C83" t="str">
            <v>КОЛОДКИ ТОРМОЗНЫЕ</v>
          </cell>
          <cell r="D83">
            <v>4095.87</v>
          </cell>
          <cell r="E83">
            <v>4423.55</v>
          </cell>
          <cell r="F83">
            <v>8.0002539143088081E-2</v>
          </cell>
        </row>
        <row r="84">
          <cell r="B84" t="str">
            <v>424310E020</v>
          </cell>
          <cell r="C84" t="str">
            <v>ДИСК ТОРМОЗНОЙ</v>
          </cell>
          <cell r="D84">
            <v>5767.83</v>
          </cell>
          <cell r="E84">
            <v>6229.25</v>
          </cell>
          <cell r="F84">
            <v>7.9998890397255051E-2</v>
          </cell>
        </row>
        <row r="85">
          <cell r="B85" t="str">
            <v>435120E030</v>
          </cell>
          <cell r="C85" t="str">
            <v>ДИСК ТОРМОЗНОЙ</v>
          </cell>
          <cell r="D85">
            <v>6634.18</v>
          </cell>
          <cell r="E85">
            <v>7164.93</v>
          </cell>
          <cell r="F85">
            <v>8.0002351458658083E-2</v>
          </cell>
        </row>
        <row r="86">
          <cell r="B86" t="str">
            <v>04152YZZA1</v>
          </cell>
          <cell r="C86" t="str">
            <v>ФИЛЬТР МАСЛЯНЫЙ</v>
          </cell>
          <cell r="D86">
            <v>400</v>
          </cell>
          <cell r="E86">
            <v>400</v>
          </cell>
          <cell r="F86">
            <v>0</v>
          </cell>
        </row>
        <row r="87">
          <cell r="B87" t="str">
            <v>04152YZZA4</v>
          </cell>
          <cell r="C87" t="str">
            <v>ФИЛЬТР МАСЛЯНЫЙ</v>
          </cell>
          <cell r="D87">
            <v>404</v>
          </cell>
          <cell r="E87">
            <v>404</v>
          </cell>
          <cell r="F87">
            <v>0</v>
          </cell>
        </row>
        <row r="88">
          <cell r="B88" t="str">
            <v>04152YZZA5</v>
          </cell>
          <cell r="C88" t="str">
            <v>ФИЛЬТР МАСЛЯНЫЙ</v>
          </cell>
          <cell r="D88">
            <v>380</v>
          </cell>
          <cell r="E88">
            <v>380</v>
          </cell>
          <cell r="F88">
            <v>0</v>
          </cell>
        </row>
        <row r="89">
          <cell r="B89" t="str">
            <v>04152YZZA6</v>
          </cell>
          <cell r="C89" t="str">
            <v>ФИЛЬТР МАСЛЯНЫЙ</v>
          </cell>
          <cell r="D89">
            <v>395</v>
          </cell>
          <cell r="E89">
            <v>395</v>
          </cell>
          <cell r="F89">
            <v>0</v>
          </cell>
        </row>
        <row r="90">
          <cell r="B90" t="str">
            <v>044650K360</v>
          </cell>
          <cell r="C90" t="str">
            <v>КОЛОДКИ ТОРМОЗНЫЕ</v>
          </cell>
          <cell r="D90">
            <v>6068.43</v>
          </cell>
          <cell r="E90">
            <v>6068.43</v>
          </cell>
          <cell r="F90">
            <v>0</v>
          </cell>
        </row>
        <row r="91">
          <cell r="B91" t="str">
            <v>044650K370</v>
          </cell>
          <cell r="C91" t="str">
            <v>КОЛОДКИ ТОРМОЗНЫЕ</v>
          </cell>
          <cell r="D91">
            <v>6068.43</v>
          </cell>
          <cell r="E91">
            <v>6068.43</v>
          </cell>
          <cell r="F91">
            <v>0</v>
          </cell>
        </row>
        <row r="92">
          <cell r="B92" t="str">
            <v>04465YZZDB</v>
          </cell>
          <cell r="C92" t="str">
            <v>КОЛОДКИ ТОРМОЗНЫЕ</v>
          </cell>
          <cell r="D92">
            <v>4214.54</v>
          </cell>
          <cell r="E92">
            <v>4551.7</v>
          </cell>
          <cell r="F92">
            <v>7.9999240723779952E-2</v>
          </cell>
        </row>
        <row r="93">
          <cell r="B93" t="str">
            <v>044660K010</v>
          </cell>
          <cell r="C93" t="str">
            <v>КОЛОДКИ ТОРМОЗНЫЕ</v>
          </cell>
          <cell r="D93">
            <v>4408.8500000000004</v>
          </cell>
          <cell r="E93">
            <v>4408.84</v>
          </cell>
          <cell r="F93">
            <v>-2.2681651677958214E-6</v>
          </cell>
        </row>
        <row r="94">
          <cell r="B94" t="str">
            <v>178010D060</v>
          </cell>
          <cell r="C94" t="str">
            <v>ФИЛЬТР ВОЗДУШНЫЙ</v>
          </cell>
          <cell r="D94">
            <v>852.69</v>
          </cell>
          <cell r="E94">
            <v>852.69</v>
          </cell>
          <cell r="F94">
            <v>0</v>
          </cell>
        </row>
        <row r="95">
          <cell r="B95" t="str">
            <v>424310K230</v>
          </cell>
          <cell r="C95" t="str">
            <v>ДИСК ТОРМОЗНОЙ ЗАДНИЙ</v>
          </cell>
          <cell r="D95">
            <v>6564.18</v>
          </cell>
          <cell r="E95">
            <v>6564.18</v>
          </cell>
          <cell r="F95">
            <v>0</v>
          </cell>
        </row>
        <row r="96">
          <cell r="B96" t="str">
            <v>435120K140</v>
          </cell>
          <cell r="C96" t="str">
            <v>ДИСК ТОРМОЗНОЙ</v>
          </cell>
          <cell r="D96">
            <v>7089</v>
          </cell>
          <cell r="E96">
            <v>7089</v>
          </cell>
          <cell r="F96">
            <v>0</v>
          </cell>
        </row>
        <row r="97">
          <cell r="B97" t="str">
            <v>435120K210</v>
          </cell>
          <cell r="C97" t="str">
            <v>ДИСК ТОРМОЗНОЙ ПЕРЕДНИЙ</v>
          </cell>
          <cell r="D97">
            <v>6624.46</v>
          </cell>
          <cell r="E97">
            <v>7089</v>
          </cell>
          <cell r="F97">
            <v>7.0124961128907204E-2</v>
          </cell>
        </row>
        <row r="98">
          <cell r="B98" t="str">
            <v>90915YZZJ3</v>
          </cell>
          <cell r="C98" t="str">
            <v>ФИЛЬТР МАСЛЯНЫЙ</v>
          </cell>
          <cell r="D98">
            <v>472</v>
          </cell>
          <cell r="E98">
            <v>472</v>
          </cell>
          <cell r="F98">
            <v>0</v>
          </cell>
        </row>
        <row r="99">
          <cell r="B99" t="str">
            <v>90915YZZJ4</v>
          </cell>
          <cell r="C99" t="str">
            <v>ФИЛЬТР МАСЛЯНЫЙ</v>
          </cell>
          <cell r="D99">
            <v>491</v>
          </cell>
          <cell r="E99">
            <v>491</v>
          </cell>
          <cell r="F9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pane ySplit="1" topLeftCell="A2" activePane="bottomLeft" state="frozen"/>
      <selection pane="bottomLeft" activeCell="L15" sqref="L15"/>
    </sheetView>
  </sheetViews>
  <sheetFormatPr defaultRowHeight="12" x14ac:dyDescent="0.2"/>
  <cols>
    <col min="1" max="2" width="10.33203125" hidden="1" customWidth="1"/>
    <col min="3" max="3" width="11" style="21"/>
    <col min="4" max="4" width="28.33203125" customWidth="1"/>
    <col min="5" max="5" width="0" hidden="1" customWidth="1"/>
    <col min="6" max="8" width="10.5" customWidth="1"/>
    <col min="9" max="9" width="10.5" style="8" customWidth="1"/>
  </cols>
  <sheetData>
    <row r="1" spans="1:9" x14ac:dyDescent="0.2">
      <c r="A1" s="1" t="s">
        <v>0</v>
      </c>
      <c r="B1" s="2"/>
      <c r="C1" s="15" t="s">
        <v>1</v>
      </c>
      <c r="D1" s="9" t="s">
        <v>2</v>
      </c>
      <c r="E1" s="1" t="s">
        <v>3</v>
      </c>
      <c r="F1" s="10" t="s">
        <v>172</v>
      </c>
      <c r="G1" s="10" t="s">
        <v>173</v>
      </c>
      <c r="H1" s="10" t="s">
        <v>174</v>
      </c>
      <c r="I1" s="22" t="s">
        <v>175</v>
      </c>
    </row>
    <row r="2" spans="1:9" x14ac:dyDescent="0.2">
      <c r="A2" t="s">
        <v>4</v>
      </c>
      <c r="B2" s="3">
        <v>1</v>
      </c>
      <c r="C2" s="16" t="s">
        <v>5</v>
      </c>
      <c r="D2" s="4" t="s">
        <v>6</v>
      </c>
      <c r="E2" t="s">
        <v>7</v>
      </c>
      <c r="F2" s="7">
        <v>7327.83</v>
      </c>
      <c r="G2" s="7">
        <f>VLOOKUP(C2,'[1]SQL Results'!$B:$F,4,FALSE)</f>
        <v>5862.26</v>
      </c>
      <c r="H2" s="7">
        <f>G2-F2</f>
        <v>-1465.5699999999997</v>
      </c>
      <c r="I2" s="23">
        <f t="shared" ref="I2:I65" si="0">G2/F2-1</f>
        <v>-0.20000054586419169</v>
      </c>
    </row>
    <row r="3" spans="1:9" x14ac:dyDescent="0.2">
      <c r="A3" t="s">
        <v>4</v>
      </c>
      <c r="B3" s="3">
        <v>2</v>
      </c>
      <c r="C3" s="17" t="s">
        <v>8</v>
      </c>
      <c r="D3" s="4" t="s">
        <v>6</v>
      </c>
      <c r="E3" t="s">
        <v>9</v>
      </c>
      <c r="F3" s="7">
        <v>6373.18</v>
      </c>
      <c r="G3" s="7">
        <f>VLOOKUP(C3,'[1]SQL Results'!$B:$F,4,FALSE)</f>
        <v>5098.54</v>
      </c>
      <c r="H3" s="7">
        <f t="shared" ref="H3:H66" si="1">G3-F3</f>
        <v>-1274.6400000000003</v>
      </c>
      <c r="I3" s="23">
        <f t="shared" si="0"/>
        <v>-0.20000062763016269</v>
      </c>
    </row>
    <row r="4" spans="1:9" x14ac:dyDescent="0.2">
      <c r="A4" t="s">
        <v>4</v>
      </c>
      <c r="B4" s="3">
        <v>3</v>
      </c>
      <c r="C4" s="17" t="s">
        <v>10</v>
      </c>
      <c r="D4" s="4" t="s">
        <v>6</v>
      </c>
      <c r="E4" t="s">
        <v>11</v>
      </c>
      <c r="F4" s="7">
        <v>10483.040000000001</v>
      </c>
      <c r="G4" s="7">
        <f>VLOOKUP(C4,'[1]SQL Results'!$B:$F,4,FALSE)</f>
        <v>6000</v>
      </c>
      <c r="H4" s="7">
        <f t="shared" si="1"/>
        <v>-4483.0400000000009</v>
      </c>
      <c r="I4" s="23">
        <f t="shared" si="0"/>
        <v>-0.42764694210839604</v>
      </c>
    </row>
    <row r="5" spans="1:9" x14ac:dyDescent="0.2">
      <c r="A5" t="s">
        <v>4</v>
      </c>
      <c r="B5" s="3">
        <v>4</v>
      </c>
      <c r="C5" s="17" t="s">
        <v>12</v>
      </c>
      <c r="D5" s="4" t="s">
        <v>6</v>
      </c>
      <c r="E5" t="s">
        <v>13</v>
      </c>
      <c r="F5" s="7">
        <v>7247.15</v>
      </c>
      <c r="G5" s="7">
        <f>VLOOKUP(C5,'[1]SQL Results'!$B:$F,4,FALSE)</f>
        <v>5910.23</v>
      </c>
      <c r="H5" s="7">
        <f t="shared" si="1"/>
        <v>-1336.92</v>
      </c>
      <c r="I5" s="23">
        <f t="shared" si="0"/>
        <v>-0.18447527648799877</v>
      </c>
    </row>
    <row r="6" spans="1:9" x14ac:dyDescent="0.2">
      <c r="A6" t="s">
        <v>4</v>
      </c>
      <c r="B6" s="3">
        <v>5</v>
      </c>
      <c r="C6" s="17" t="s">
        <v>14</v>
      </c>
      <c r="D6" s="4" t="s">
        <v>6</v>
      </c>
      <c r="E6" t="s">
        <v>15</v>
      </c>
      <c r="F6" s="7">
        <v>6393.36</v>
      </c>
      <c r="G6" s="7">
        <f>VLOOKUP(C6,'[1]SQL Results'!$B:$F,4,FALSE)</f>
        <v>5114.6899999999996</v>
      </c>
      <c r="H6" s="7">
        <f t="shared" si="1"/>
        <v>-1278.67</v>
      </c>
      <c r="I6" s="23">
        <f t="shared" si="0"/>
        <v>-0.19999968717544458</v>
      </c>
    </row>
    <row r="7" spans="1:9" x14ac:dyDescent="0.2">
      <c r="A7" t="s">
        <v>4</v>
      </c>
      <c r="B7" s="3">
        <v>6</v>
      </c>
      <c r="C7" s="17" t="s">
        <v>176</v>
      </c>
      <c r="D7" s="4" t="s">
        <v>6</v>
      </c>
      <c r="E7" t="s">
        <v>15</v>
      </c>
      <c r="F7" s="7">
        <v>4268.95</v>
      </c>
      <c r="G7" s="7">
        <f>VLOOKUP(C7,'[1]SQL Results'!$B:$F,4,FALSE)</f>
        <v>3415.16</v>
      </c>
      <c r="H7" s="7">
        <f t="shared" si="1"/>
        <v>-853.79</v>
      </c>
      <c r="I7" s="23">
        <f t="shared" si="0"/>
        <v>-0.19999999999999996</v>
      </c>
    </row>
    <row r="8" spans="1:9" x14ac:dyDescent="0.2">
      <c r="A8" t="s">
        <v>4</v>
      </c>
      <c r="B8" s="3">
        <v>7</v>
      </c>
      <c r="C8" s="17" t="s">
        <v>16</v>
      </c>
      <c r="D8" s="4" t="s">
        <v>6</v>
      </c>
      <c r="E8" t="s">
        <v>15</v>
      </c>
      <c r="F8" s="7">
        <v>3522.74</v>
      </c>
      <c r="G8" s="7">
        <f>VLOOKUP(C8,'[1]SQL Results'!$B:$F,4,FALSE)</f>
        <v>2818.19</v>
      </c>
      <c r="H8" s="7">
        <f t="shared" si="1"/>
        <v>-704.54999999999973</v>
      </c>
      <c r="I8" s="23">
        <f t="shared" si="0"/>
        <v>-0.20000056773988428</v>
      </c>
    </row>
    <row r="9" spans="1:9" x14ac:dyDescent="0.2">
      <c r="A9" t="s">
        <v>4</v>
      </c>
      <c r="B9" s="3">
        <v>8</v>
      </c>
      <c r="C9" s="17" t="s">
        <v>17</v>
      </c>
      <c r="D9" s="4" t="s">
        <v>6</v>
      </c>
      <c r="E9" t="s">
        <v>11</v>
      </c>
      <c r="F9" s="7">
        <v>6093.07</v>
      </c>
      <c r="G9" s="7">
        <f>VLOOKUP(C9,'[1]SQL Results'!$B:$F,4,FALSE)</f>
        <v>4365.1899999999996</v>
      </c>
      <c r="H9" s="7">
        <f t="shared" si="1"/>
        <v>-1727.88</v>
      </c>
      <c r="I9" s="23">
        <f t="shared" si="0"/>
        <v>-0.28358118321306014</v>
      </c>
    </row>
    <row r="10" spans="1:9" x14ac:dyDescent="0.2">
      <c r="A10" t="s">
        <v>4</v>
      </c>
      <c r="B10" s="3">
        <v>9</v>
      </c>
      <c r="C10" s="17" t="s">
        <v>18</v>
      </c>
      <c r="D10" s="4" t="s">
        <v>19</v>
      </c>
      <c r="E10" t="s">
        <v>20</v>
      </c>
      <c r="F10" s="7">
        <v>928.39</v>
      </c>
      <c r="G10" s="7">
        <f>VLOOKUP(C10,'[1]SQL Results'!$B:$F,4,FALSE)</f>
        <v>852.69</v>
      </c>
      <c r="H10" s="7">
        <f t="shared" si="1"/>
        <v>-75.699999999999932</v>
      </c>
      <c r="I10" s="23">
        <f t="shared" si="0"/>
        <v>-8.1539008390870138E-2</v>
      </c>
    </row>
    <row r="11" spans="1:9" x14ac:dyDescent="0.2">
      <c r="A11" t="s">
        <v>4</v>
      </c>
      <c r="B11" s="3">
        <v>10</v>
      </c>
      <c r="C11" s="18" t="s">
        <v>21</v>
      </c>
      <c r="D11" s="11" t="s">
        <v>25</v>
      </c>
      <c r="E11" t="s">
        <v>15</v>
      </c>
      <c r="F11" s="12">
        <v>6711.07</v>
      </c>
      <c r="G11" s="12">
        <f>VLOOKUP(C11,'[1]SQL Results'!$B:$F,4,FALSE)</f>
        <v>5112</v>
      </c>
      <c r="H11" s="12">
        <f t="shared" si="1"/>
        <v>-1599.0699999999997</v>
      </c>
      <c r="I11" s="24">
        <f t="shared" si="0"/>
        <v>-0.23827347948985778</v>
      </c>
    </row>
    <row r="12" spans="1:9" x14ac:dyDescent="0.2">
      <c r="A12" t="s">
        <v>4</v>
      </c>
      <c r="B12" s="3">
        <v>11</v>
      </c>
      <c r="C12" s="18" t="s">
        <v>22</v>
      </c>
      <c r="D12" s="11" t="s">
        <v>23</v>
      </c>
      <c r="E12" t="s">
        <v>15</v>
      </c>
      <c r="F12" s="12">
        <v>5194.46</v>
      </c>
      <c r="G12" s="12">
        <f>VLOOKUP(C12,'[1]SQL Results'!$B:$F,4,FALSE)</f>
        <v>4155.57</v>
      </c>
      <c r="H12" s="12">
        <f t="shared" si="1"/>
        <v>-1038.8900000000003</v>
      </c>
      <c r="I12" s="24">
        <f t="shared" si="0"/>
        <v>-0.1999996149744151</v>
      </c>
    </row>
    <row r="13" spans="1:9" x14ac:dyDescent="0.2">
      <c r="A13" t="s">
        <v>4</v>
      </c>
      <c r="B13" s="3">
        <v>12</v>
      </c>
      <c r="C13" s="18" t="s">
        <v>24</v>
      </c>
      <c r="D13" s="11" t="s">
        <v>25</v>
      </c>
      <c r="E13" t="s">
        <v>26</v>
      </c>
      <c r="F13" s="12">
        <v>5185.5</v>
      </c>
      <c r="G13" s="12">
        <f>VLOOKUP(C13,'[1]SQL Results'!$B:$F,4,FALSE)</f>
        <v>4148.3999999999996</v>
      </c>
      <c r="H13" s="12">
        <f t="shared" si="1"/>
        <v>-1037.1000000000004</v>
      </c>
      <c r="I13" s="24">
        <f t="shared" si="0"/>
        <v>-0.20000000000000007</v>
      </c>
    </row>
    <row r="14" spans="1:9" x14ac:dyDescent="0.2">
      <c r="A14" t="s">
        <v>4</v>
      </c>
      <c r="B14" s="3">
        <v>13</v>
      </c>
      <c r="C14" s="18" t="s">
        <v>27</v>
      </c>
      <c r="D14" s="11" t="s">
        <v>25</v>
      </c>
      <c r="E14" t="s">
        <v>28</v>
      </c>
      <c r="F14" s="12">
        <v>5185.5</v>
      </c>
      <c r="G14" s="12">
        <f>VLOOKUP(C14,'[1]SQL Results'!$B:$F,4,FALSE)</f>
        <v>4148.3999999999996</v>
      </c>
      <c r="H14" s="12">
        <f t="shared" si="1"/>
        <v>-1037.1000000000004</v>
      </c>
      <c r="I14" s="24">
        <f t="shared" si="0"/>
        <v>-0.20000000000000007</v>
      </c>
    </row>
    <row r="15" spans="1:9" x14ac:dyDescent="0.2">
      <c r="A15" t="s">
        <v>4</v>
      </c>
      <c r="B15" s="3">
        <v>14</v>
      </c>
      <c r="C15" s="18" t="s">
        <v>29</v>
      </c>
      <c r="D15" s="11" t="s">
        <v>25</v>
      </c>
      <c r="E15" t="s">
        <v>30</v>
      </c>
      <c r="F15" s="12">
        <v>7439.86</v>
      </c>
      <c r="G15" s="12">
        <f>VLOOKUP(C15,'[1]SQL Results'!$B:$F,4,FALSE)</f>
        <v>5951.89</v>
      </c>
      <c r="H15" s="12">
        <f t="shared" si="1"/>
        <v>-1487.9699999999993</v>
      </c>
      <c r="I15" s="24">
        <f t="shared" si="0"/>
        <v>-0.19999973117773717</v>
      </c>
    </row>
    <row r="16" spans="1:9" x14ac:dyDescent="0.2">
      <c r="A16" t="s">
        <v>4</v>
      </c>
      <c r="B16" s="3">
        <v>15</v>
      </c>
      <c r="C16" s="17" t="s">
        <v>31</v>
      </c>
      <c r="D16" s="4" t="s">
        <v>32</v>
      </c>
      <c r="E16" t="s">
        <v>15</v>
      </c>
      <c r="F16" s="7">
        <v>11374.66</v>
      </c>
      <c r="G16" s="7">
        <f>VLOOKUP(C16,'[1]SQL Results'!$B:$F,4,FALSE)</f>
        <v>6308.4</v>
      </c>
      <c r="H16" s="7">
        <f t="shared" si="1"/>
        <v>-5066.26</v>
      </c>
      <c r="I16" s="23">
        <f t="shared" si="0"/>
        <v>-0.44539880752479633</v>
      </c>
    </row>
    <row r="17" spans="1:9" x14ac:dyDescent="0.2">
      <c r="A17" t="s">
        <v>4</v>
      </c>
      <c r="B17" s="3">
        <v>16</v>
      </c>
      <c r="C17" s="17" t="s">
        <v>33</v>
      </c>
      <c r="D17" s="4" t="s">
        <v>32</v>
      </c>
      <c r="E17" t="s">
        <v>34</v>
      </c>
      <c r="F17" s="7">
        <v>12743.73</v>
      </c>
      <c r="G17" s="7">
        <f>VLOOKUP(C17,'[1]SQL Results'!$B:$F,4,FALSE)</f>
        <v>10451</v>
      </c>
      <c r="H17" s="7">
        <f t="shared" si="1"/>
        <v>-2292.7299999999996</v>
      </c>
      <c r="I17" s="23">
        <f t="shared" si="0"/>
        <v>-0.17991043438616483</v>
      </c>
    </row>
    <row r="18" spans="1:9" x14ac:dyDescent="0.2">
      <c r="A18" t="s">
        <v>4</v>
      </c>
      <c r="B18" s="3">
        <v>17</v>
      </c>
      <c r="C18" s="17" t="s">
        <v>35</v>
      </c>
      <c r="D18" s="4" t="s">
        <v>36</v>
      </c>
      <c r="E18" t="s">
        <v>37</v>
      </c>
      <c r="F18" s="7">
        <v>7510.03</v>
      </c>
      <c r="G18" s="7">
        <f>VLOOKUP(C18,'[1]SQL Results'!$B:$F,4,FALSE)</f>
        <v>4373</v>
      </c>
      <c r="H18" s="7">
        <f t="shared" si="1"/>
        <v>-3137.0299999999997</v>
      </c>
      <c r="I18" s="23">
        <f t="shared" si="0"/>
        <v>-0.41771204642324999</v>
      </c>
    </row>
    <row r="19" spans="1:9" x14ac:dyDescent="0.2">
      <c r="A19" t="s">
        <v>4</v>
      </c>
      <c r="B19" s="3">
        <v>18</v>
      </c>
      <c r="C19" s="17" t="s">
        <v>38</v>
      </c>
      <c r="D19" s="4" t="s">
        <v>39</v>
      </c>
      <c r="E19" t="s">
        <v>11</v>
      </c>
      <c r="F19" s="7">
        <v>15077.72</v>
      </c>
      <c r="G19" s="7">
        <f>VLOOKUP(C19,'[1]SQL Results'!$B:$F,4,FALSE)</f>
        <v>7219</v>
      </c>
      <c r="H19" s="7">
        <f t="shared" si="1"/>
        <v>-7858.7199999999993</v>
      </c>
      <c r="I19" s="23">
        <f t="shared" si="0"/>
        <v>-0.52121408276582937</v>
      </c>
    </row>
    <row r="20" spans="1:9" x14ac:dyDescent="0.2">
      <c r="A20" t="s">
        <v>4</v>
      </c>
      <c r="B20" s="3">
        <v>19</v>
      </c>
      <c r="C20" s="17" t="s">
        <v>40</v>
      </c>
      <c r="D20" s="4" t="s">
        <v>39</v>
      </c>
      <c r="E20" t="s">
        <v>11</v>
      </c>
      <c r="F20" s="7">
        <v>15077.72</v>
      </c>
      <c r="G20" s="7">
        <f>VLOOKUP(C20,'[1]SQL Results'!$B:$F,4,FALSE)</f>
        <v>6680</v>
      </c>
      <c r="H20" s="7">
        <f t="shared" si="1"/>
        <v>-8397.7199999999993</v>
      </c>
      <c r="I20" s="23">
        <f t="shared" si="0"/>
        <v>-0.55696219322284801</v>
      </c>
    </row>
    <row r="21" spans="1:9" x14ac:dyDescent="0.2">
      <c r="A21" t="s">
        <v>4</v>
      </c>
      <c r="B21" s="3">
        <v>20</v>
      </c>
      <c r="C21" s="17" t="s">
        <v>41</v>
      </c>
      <c r="D21" s="4" t="s">
        <v>39</v>
      </c>
      <c r="E21" t="s">
        <v>42</v>
      </c>
      <c r="F21" s="7">
        <v>12579.51</v>
      </c>
      <c r="G21" s="7">
        <f>VLOOKUP(C21,'[1]SQL Results'!$B:$F,4,FALSE)</f>
        <v>10063.61</v>
      </c>
      <c r="H21" s="7">
        <f t="shared" si="1"/>
        <v>-2515.8999999999996</v>
      </c>
      <c r="I21" s="23">
        <f t="shared" si="0"/>
        <v>-0.19999984101129531</v>
      </c>
    </row>
    <row r="22" spans="1:9" x14ac:dyDescent="0.2">
      <c r="A22" t="s">
        <v>4</v>
      </c>
      <c r="B22" s="3">
        <v>21</v>
      </c>
      <c r="C22" s="17" t="s">
        <v>43</v>
      </c>
      <c r="D22" s="4" t="s">
        <v>44</v>
      </c>
      <c r="E22" t="s">
        <v>37</v>
      </c>
      <c r="F22" s="7">
        <v>1276.96</v>
      </c>
      <c r="G22" s="7">
        <f>VLOOKUP(C22,'[1]SQL Results'!$B:$F,4,FALSE)</f>
        <v>975.72</v>
      </c>
      <c r="H22" s="7">
        <f t="shared" si="1"/>
        <v>-301.24</v>
      </c>
      <c r="I22" s="23">
        <f t="shared" si="0"/>
        <v>-0.23590402205237437</v>
      </c>
    </row>
    <row r="23" spans="1:9" x14ac:dyDescent="0.2">
      <c r="A23" t="s">
        <v>4</v>
      </c>
      <c r="B23" s="3">
        <v>22</v>
      </c>
      <c r="C23" s="17" t="s">
        <v>45</v>
      </c>
      <c r="D23" s="4" t="s">
        <v>44</v>
      </c>
      <c r="E23" t="s">
        <v>37</v>
      </c>
      <c r="F23" s="7">
        <v>2497.7600000000002</v>
      </c>
      <c r="G23" s="7">
        <f>VLOOKUP(C23,'[1]SQL Results'!$B:$F,4,FALSE)</f>
        <v>1937</v>
      </c>
      <c r="H23" s="7">
        <f t="shared" si="1"/>
        <v>-560.76000000000022</v>
      </c>
      <c r="I23" s="23">
        <f t="shared" si="0"/>
        <v>-0.22450515662033188</v>
      </c>
    </row>
    <row r="24" spans="1:9" x14ac:dyDescent="0.2">
      <c r="A24" t="s">
        <v>4</v>
      </c>
      <c r="B24" s="3">
        <v>23</v>
      </c>
      <c r="C24" s="17" t="s">
        <v>46</v>
      </c>
      <c r="D24" s="4" t="s">
        <v>47</v>
      </c>
      <c r="E24" t="s">
        <v>48</v>
      </c>
      <c r="F24" s="7">
        <v>3048.62</v>
      </c>
      <c r="G24" s="7">
        <f>VLOOKUP(C24,'[1]SQL Results'!$B:$F,4,FALSE)</f>
        <v>2653</v>
      </c>
      <c r="H24" s="7">
        <f t="shared" si="1"/>
        <v>-395.61999999999989</v>
      </c>
      <c r="I24" s="23">
        <f t="shared" si="0"/>
        <v>-0.12977019110285959</v>
      </c>
    </row>
    <row r="25" spans="1:9" x14ac:dyDescent="0.2">
      <c r="A25" t="s">
        <v>4</v>
      </c>
      <c r="B25" s="3">
        <v>24</v>
      </c>
      <c r="C25" s="17" t="s">
        <v>49</v>
      </c>
      <c r="D25" s="4" t="s">
        <v>50</v>
      </c>
      <c r="E25" t="s">
        <v>51</v>
      </c>
      <c r="F25" s="7">
        <v>602.69000000000005</v>
      </c>
      <c r="G25" s="7">
        <f>VLOOKUP(C25,'[1]SQL Results'!$B:$F,4,FALSE)</f>
        <v>472</v>
      </c>
      <c r="H25" s="7">
        <f t="shared" si="1"/>
        <v>-130.69000000000005</v>
      </c>
      <c r="I25" s="23">
        <f t="shared" si="0"/>
        <v>-0.21684448057873873</v>
      </c>
    </row>
    <row r="26" spans="1:9" x14ac:dyDescent="0.2">
      <c r="A26" t="s">
        <v>4</v>
      </c>
      <c r="B26" s="3">
        <v>25</v>
      </c>
      <c r="C26" s="17" t="s">
        <v>52</v>
      </c>
      <c r="D26" s="4" t="s">
        <v>50</v>
      </c>
      <c r="E26" t="s">
        <v>53</v>
      </c>
      <c r="F26" s="7">
        <v>595.72</v>
      </c>
      <c r="G26" s="7">
        <f>VLOOKUP(C26,'[1]SQL Results'!$B:$F,4,FALSE)</f>
        <v>491</v>
      </c>
      <c r="H26" s="7">
        <f t="shared" si="1"/>
        <v>-104.72000000000003</v>
      </c>
      <c r="I26" s="23">
        <f t="shared" si="0"/>
        <v>-0.17578728261599408</v>
      </c>
    </row>
    <row r="27" spans="1:9" x14ac:dyDescent="0.2">
      <c r="A27" t="s">
        <v>54</v>
      </c>
      <c r="B27" s="3">
        <v>26</v>
      </c>
      <c r="C27" s="17" t="s">
        <v>55</v>
      </c>
      <c r="D27" s="4" t="s">
        <v>50</v>
      </c>
      <c r="E27" t="s">
        <v>56</v>
      </c>
      <c r="F27" s="7">
        <v>497</v>
      </c>
      <c r="G27" s="7">
        <f>VLOOKUP(C27,'[1]SQL Results'!$B:$F,4,FALSE)</f>
        <v>400</v>
      </c>
      <c r="H27" s="7">
        <f t="shared" si="1"/>
        <v>-97</v>
      </c>
      <c r="I27" s="23">
        <f t="shared" si="0"/>
        <v>-0.1951710261569416</v>
      </c>
    </row>
    <row r="28" spans="1:9" x14ac:dyDescent="0.2">
      <c r="A28" t="s">
        <v>54</v>
      </c>
      <c r="B28" s="3">
        <v>27</v>
      </c>
      <c r="C28" s="17" t="s">
        <v>57</v>
      </c>
      <c r="D28" s="4" t="s">
        <v>50</v>
      </c>
      <c r="E28" t="s">
        <v>58</v>
      </c>
      <c r="F28" s="7">
        <v>631</v>
      </c>
      <c r="G28" s="7">
        <f>VLOOKUP(C28,'[1]SQL Results'!$B:$F,4,FALSE)</f>
        <v>404</v>
      </c>
      <c r="H28" s="7">
        <f t="shared" si="1"/>
        <v>-227</v>
      </c>
      <c r="I28" s="23">
        <f t="shared" si="0"/>
        <v>-0.35974643423137875</v>
      </c>
    </row>
    <row r="29" spans="1:9" x14ac:dyDescent="0.2">
      <c r="A29" t="s">
        <v>54</v>
      </c>
      <c r="B29" s="3">
        <v>28</v>
      </c>
      <c r="C29" s="17" t="s">
        <v>59</v>
      </c>
      <c r="D29" s="4" t="s">
        <v>50</v>
      </c>
      <c r="E29" t="s">
        <v>60</v>
      </c>
      <c r="F29" s="7">
        <v>497</v>
      </c>
      <c r="G29" s="7">
        <f>VLOOKUP(C29,'[1]SQL Results'!$B:$F,4,FALSE)</f>
        <v>380</v>
      </c>
      <c r="H29" s="7">
        <f t="shared" si="1"/>
        <v>-117</v>
      </c>
      <c r="I29" s="23">
        <f t="shared" si="0"/>
        <v>-0.23541247484909456</v>
      </c>
    </row>
    <row r="30" spans="1:9" x14ac:dyDescent="0.2">
      <c r="A30" t="s">
        <v>54</v>
      </c>
      <c r="B30" s="3">
        <v>29</v>
      </c>
      <c r="C30" s="17" t="s">
        <v>61</v>
      </c>
      <c r="D30" s="4" t="s">
        <v>50</v>
      </c>
      <c r="E30" t="s">
        <v>62</v>
      </c>
      <c r="F30" s="7">
        <v>497</v>
      </c>
      <c r="G30" s="7">
        <f>VLOOKUP(C30,'[1]SQL Results'!$B:$F,4,FALSE)</f>
        <v>395</v>
      </c>
      <c r="H30" s="7">
        <f t="shared" si="1"/>
        <v>-102</v>
      </c>
      <c r="I30" s="23">
        <f t="shared" si="0"/>
        <v>-0.20523138832997989</v>
      </c>
    </row>
    <row r="31" spans="1:9" x14ac:dyDescent="0.2">
      <c r="A31" t="s">
        <v>54</v>
      </c>
      <c r="B31" s="3">
        <v>30</v>
      </c>
      <c r="C31" s="17" t="s">
        <v>63</v>
      </c>
      <c r="D31" s="4" t="s">
        <v>6</v>
      </c>
      <c r="E31" t="s">
        <v>64</v>
      </c>
      <c r="F31" s="7">
        <v>7797</v>
      </c>
      <c r="G31" s="7">
        <f>VLOOKUP(C31,'[1]SQL Results'!$B:$F,4,FALSE)</f>
        <v>4780.8999999999996</v>
      </c>
      <c r="H31" s="7">
        <f t="shared" si="1"/>
        <v>-3016.1000000000004</v>
      </c>
      <c r="I31" s="23">
        <f t="shared" si="0"/>
        <v>-0.38682826728228814</v>
      </c>
    </row>
    <row r="32" spans="1:9" x14ac:dyDescent="0.2">
      <c r="A32" t="s">
        <v>54</v>
      </c>
      <c r="B32" s="3">
        <v>31</v>
      </c>
      <c r="C32" s="17" t="s">
        <v>65</v>
      </c>
      <c r="D32" s="4" t="s">
        <v>6</v>
      </c>
      <c r="E32" t="s">
        <v>66</v>
      </c>
      <c r="F32" s="7">
        <v>7803</v>
      </c>
      <c r="G32" s="7">
        <f>VLOOKUP(C32,'[1]SQL Results'!$B:$F,4,FALSE)</f>
        <v>6127.86</v>
      </c>
      <c r="H32" s="7">
        <f t="shared" si="1"/>
        <v>-1675.1400000000003</v>
      </c>
      <c r="I32" s="23">
        <f t="shared" si="0"/>
        <v>-0.21467896962706656</v>
      </c>
    </row>
    <row r="33" spans="1:9" x14ac:dyDescent="0.2">
      <c r="A33" t="s">
        <v>54</v>
      </c>
      <c r="B33" s="3">
        <v>32</v>
      </c>
      <c r="C33" s="17" t="s">
        <v>67</v>
      </c>
      <c r="D33" s="4" t="s">
        <v>6</v>
      </c>
      <c r="E33" t="s">
        <v>11</v>
      </c>
      <c r="F33" s="7">
        <v>7956</v>
      </c>
      <c r="G33" s="7">
        <f>VLOOKUP(C33,'[1]SQL Results'!$B:$F,4,FALSE)</f>
        <v>6456.55</v>
      </c>
      <c r="H33" s="7">
        <f t="shared" si="1"/>
        <v>-1499.4499999999998</v>
      </c>
      <c r="I33" s="23">
        <f t="shared" si="0"/>
        <v>-0.18846782302664655</v>
      </c>
    </row>
    <row r="34" spans="1:9" x14ac:dyDescent="0.2">
      <c r="A34" t="s">
        <v>54</v>
      </c>
      <c r="B34" s="3">
        <v>33</v>
      </c>
      <c r="C34" s="17" t="s">
        <v>68</v>
      </c>
      <c r="D34" s="4" t="s">
        <v>6</v>
      </c>
      <c r="E34" t="s">
        <v>69</v>
      </c>
      <c r="F34" s="7">
        <v>7371</v>
      </c>
      <c r="G34" s="7">
        <f>VLOOKUP(C34,'[1]SQL Results'!$B:$F,4,FALSE)</f>
        <v>5188</v>
      </c>
      <c r="H34" s="7">
        <f t="shared" si="1"/>
        <v>-2183</v>
      </c>
      <c r="I34" s="23">
        <f t="shared" si="0"/>
        <v>-0.29616062949396282</v>
      </c>
    </row>
    <row r="35" spans="1:9" x14ac:dyDescent="0.2">
      <c r="A35" t="s">
        <v>54</v>
      </c>
      <c r="B35" s="3">
        <v>34</v>
      </c>
      <c r="C35" s="17" t="s">
        <v>70</v>
      </c>
      <c r="D35" s="4" t="s">
        <v>6</v>
      </c>
      <c r="E35" t="s">
        <v>71</v>
      </c>
      <c r="F35" s="7">
        <v>7328</v>
      </c>
      <c r="G35" s="7">
        <f>VLOOKUP(C35,'[1]SQL Results'!$B:$F,4,FALSE)</f>
        <v>6048.95</v>
      </c>
      <c r="H35" s="7">
        <f t="shared" si="1"/>
        <v>-1279.0500000000002</v>
      </c>
      <c r="I35" s="23">
        <f t="shared" si="0"/>
        <v>-0.17454284934497821</v>
      </c>
    </row>
    <row r="36" spans="1:9" x14ac:dyDescent="0.2">
      <c r="A36" t="s">
        <v>54</v>
      </c>
      <c r="B36" s="3">
        <v>35</v>
      </c>
      <c r="C36" s="17" t="s">
        <v>72</v>
      </c>
      <c r="D36" s="4" t="s">
        <v>6</v>
      </c>
      <c r="E36" t="s">
        <v>73</v>
      </c>
      <c r="F36" s="7">
        <v>6257</v>
      </c>
      <c r="G36" s="7">
        <f>VLOOKUP(C36,'[1]SQL Results'!$B:$F,4,FALSE)</f>
        <v>5354.94</v>
      </c>
      <c r="H36" s="7">
        <f t="shared" si="1"/>
        <v>-902.0600000000004</v>
      </c>
      <c r="I36" s="23">
        <f t="shared" si="0"/>
        <v>-0.14416813169250442</v>
      </c>
    </row>
    <row r="37" spans="1:9" x14ac:dyDescent="0.2">
      <c r="A37" t="s">
        <v>54</v>
      </c>
      <c r="B37" s="3">
        <v>36</v>
      </c>
      <c r="C37" s="17" t="s">
        <v>74</v>
      </c>
      <c r="D37" s="4" t="s">
        <v>6</v>
      </c>
      <c r="E37" t="s">
        <v>75</v>
      </c>
      <c r="F37" s="7">
        <v>3658</v>
      </c>
      <c r="G37" s="7">
        <f>VLOOKUP(C37,'[1]SQL Results'!$B:$F,4,FALSE)</f>
        <v>3198</v>
      </c>
      <c r="H37" s="7">
        <f t="shared" si="1"/>
        <v>-460</v>
      </c>
      <c r="I37" s="23">
        <f t="shared" si="0"/>
        <v>-0.12575177692728268</v>
      </c>
    </row>
    <row r="38" spans="1:9" x14ac:dyDescent="0.2">
      <c r="A38" t="s">
        <v>54</v>
      </c>
      <c r="B38" s="3">
        <v>37</v>
      </c>
      <c r="C38" s="17" t="s">
        <v>76</v>
      </c>
      <c r="D38" s="4" t="s">
        <v>6</v>
      </c>
      <c r="E38" t="s">
        <v>77</v>
      </c>
      <c r="F38" s="7">
        <v>4395</v>
      </c>
      <c r="G38" s="7">
        <f>VLOOKUP(C38,'[1]SQL Results'!$B:$F,4,FALSE)</f>
        <v>4109.2299999999996</v>
      </c>
      <c r="H38" s="7">
        <f t="shared" si="1"/>
        <v>-285.77000000000044</v>
      </c>
      <c r="I38" s="23">
        <f t="shared" si="0"/>
        <v>-6.5021615472127481E-2</v>
      </c>
    </row>
    <row r="39" spans="1:9" x14ac:dyDescent="0.2">
      <c r="A39" t="s">
        <v>54</v>
      </c>
      <c r="B39" s="3">
        <v>38</v>
      </c>
      <c r="C39" s="17" t="s">
        <v>78</v>
      </c>
      <c r="D39" s="4" t="s">
        <v>79</v>
      </c>
      <c r="E39" t="s">
        <v>71</v>
      </c>
      <c r="F39" s="7">
        <v>4723</v>
      </c>
      <c r="G39" s="7">
        <f>VLOOKUP(C39,'[1]SQL Results'!$B:$F,4,FALSE)</f>
        <v>4116.2299999999996</v>
      </c>
      <c r="H39" s="7">
        <f t="shared" si="1"/>
        <v>-606.77000000000044</v>
      </c>
      <c r="I39" s="23">
        <f t="shared" si="0"/>
        <v>-0.1284713106076647</v>
      </c>
    </row>
    <row r="40" spans="1:9" x14ac:dyDescent="0.2">
      <c r="A40" t="s">
        <v>54</v>
      </c>
      <c r="B40" s="3">
        <v>39</v>
      </c>
      <c r="C40" s="17" t="s">
        <v>80</v>
      </c>
      <c r="D40" s="4" t="s">
        <v>81</v>
      </c>
      <c r="E40" t="s">
        <v>82</v>
      </c>
      <c r="F40" s="7">
        <v>2538</v>
      </c>
      <c r="G40" s="7">
        <f>VLOOKUP(C40,'[1]SQL Results'!$B:$F,4,FALSE)</f>
        <v>1337</v>
      </c>
      <c r="H40" s="7">
        <f t="shared" si="1"/>
        <v>-1201</v>
      </c>
      <c r="I40" s="23">
        <f t="shared" si="0"/>
        <v>-0.47320724980299445</v>
      </c>
    </row>
    <row r="41" spans="1:9" x14ac:dyDescent="0.2">
      <c r="A41" t="s">
        <v>54</v>
      </c>
      <c r="B41" s="3">
        <v>40</v>
      </c>
      <c r="C41" s="17" t="s">
        <v>83</v>
      </c>
      <c r="D41" s="4" t="s">
        <v>84</v>
      </c>
      <c r="E41" t="s">
        <v>85</v>
      </c>
      <c r="F41" s="7">
        <v>4491</v>
      </c>
      <c r="G41" s="7">
        <f>VLOOKUP(C41,'[1]SQL Results'!$B:$F,4,FALSE)</f>
        <v>1940</v>
      </c>
      <c r="H41" s="7">
        <f t="shared" si="1"/>
        <v>-2551</v>
      </c>
      <c r="I41" s="23">
        <f t="shared" si="0"/>
        <v>-0.56802493876642179</v>
      </c>
    </row>
    <row r="42" spans="1:9" x14ac:dyDescent="0.2">
      <c r="A42" t="s">
        <v>54</v>
      </c>
      <c r="B42" s="3">
        <v>41</v>
      </c>
      <c r="C42" s="17" t="s">
        <v>86</v>
      </c>
      <c r="D42" s="4" t="s">
        <v>84</v>
      </c>
      <c r="E42" t="s">
        <v>87</v>
      </c>
      <c r="F42" s="7">
        <v>2176</v>
      </c>
      <c r="G42" s="7">
        <f>VLOOKUP(C42,'[1]SQL Results'!$B:$F,4,FALSE)</f>
        <v>1058</v>
      </c>
      <c r="H42" s="7">
        <f t="shared" si="1"/>
        <v>-1118</v>
      </c>
      <c r="I42" s="23">
        <f t="shared" si="0"/>
        <v>-0.51378676470588236</v>
      </c>
    </row>
    <row r="43" spans="1:9" x14ac:dyDescent="0.2">
      <c r="A43" t="s">
        <v>54</v>
      </c>
      <c r="B43" s="3">
        <v>42</v>
      </c>
      <c r="C43" s="17" t="s">
        <v>88</v>
      </c>
      <c r="D43" s="4" t="s">
        <v>84</v>
      </c>
      <c r="F43" s="7">
        <v>1436</v>
      </c>
      <c r="G43" s="7">
        <f>VLOOKUP(C43,'[1]SQL Results'!$B:$F,4,FALSE)</f>
        <v>931</v>
      </c>
      <c r="H43" s="7">
        <f t="shared" si="1"/>
        <v>-505</v>
      </c>
      <c r="I43" s="23">
        <f t="shared" si="0"/>
        <v>-0.35167130919220058</v>
      </c>
    </row>
    <row r="44" spans="1:9" x14ac:dyDescent="0.2">
      <c r="A44" t="s">
        <v>54</v>
      </c>
      <c r="B44" s="3">
        <v>43</v>
      </c>
      <c r="C44" s="17" t="s">
        <v>89</v>
      </c>
      <c r="D44" s="4" t="s">
        <v>84</v>
      </c>
      <c r="E44" t="s">
        <v>71</v>
      </c>
      <c r="F44" s="7">
        <v>3335</v>
      </c>
      <c r="G44" s="7">
        <f>VLOOKUP(C44,'[1]SQL Results'!$B:$F,4,FALSE)</f>
        <v>1514</v>
      </c>
      <c r="H44" s="7">
        <f t="shared" si="1"/>
        <v>-1821</v>
      </c>
      <c r="I44" s="23">
        <f t="shared" si="0"/>
        <v>-0.54602698650674664</v>
      </c>
    </row>
    <row r="45" spans="1:9" x14ac:dyDescent="0.2">
      <c r="A45" t="s">
        <v>54</v>
      </c>
      <c r="B45" s="3">
        <v>44</v>
      </c>
      <c r="C45" s="17" t="s">
        <v>90</v>
      </c>
      <c r="D45" s="4" t="s">
        <v>91</v>
      </c>
      <c r="E45" t="s">
        <v>92</v>
      </c>
      <c r="F45" s="7">
        <v>5564</v>
      </c>
      <c r="G45" s="7">
        <f>VLOOKUP(C45,'[1]SQL Results'!$B:$F,4,FALSE)</f>
        <v>2623</v>
      </c>
      <c r="H45" s="7">
        <f t="shared" si="1"/>
        <v>-2941</v>
      </c>
      <c r="I45" s="23">
        <f t="shared" si="0"/>
        <v>-0.52857656362329264</v>
      </c>
    </row>
    <row r="46" spans="1:9" x14ac:dyDescent="0.2">
      <c r="A46" t="s">
        <v>54</v>
      </c>
      <c r="B46" s="3">
        <v>45</v>
      </c>
      <c r="C46" s="17" t="s">
        <v>93</v>
      </c>
      <c r="D46" s="4" t="s">
        <v>91</v>
      </c>
      <c r="E46" t="s">
        <v>92</v>
      </c>
      <c r="F46" s="7">
        <v>5485</v>
      </c>
      <c r="G46" s="7">
        <f>VLOOKUP(C46,'[1]SQL Results'!$B:$F,4,FALSE)</f>
        <v>2639</v>
      </c>
      <c r="H46" s="7">
        <f t="shared" si="1"/>
        <v>-2846</v>
      </c>
      <c r="I46" s="23">
        <f t="shared" si="0"/>
        <v>-0.51886964448495898</v>
      </c>
    </row>
    <row r="47" spans="1:9" x14ac:dyDescent="0.2">
      <c r="A47" t="s">
        <v>54</v>
      </c>
      <c r="B47" s="3">
        <v>46</v>
      </c>
      <c r="C47" s="17" t="s">
        <v>94</v>
      </c>
      <c r="D47" s="4" t="s">
        <v>95</v>
      </c>
      <c r="E47" t="s">
        <v>92</v>
      </c>
      <c r="F47" s="7">
        <v>4685</v>
      </c>
      <c r="G47" s="7">
        <f>VLOOKUP(C47,'[1]SQL Results'!$B:$F,4,FALSE)</f>
        <v>3009</v>
      </c>
      <c r="H47" s="7">
        <f t="shared" si="1"/>
        <v>-1676</v>
      </c>
      <c r="I47" s="23">
        <f t="shared" si="0"/>
        <v>-0.35773745997865525</v>
      </c>
    </row>
    <row r="48" spans="1:9" x14ac:dyDescent="0.2">
      <c r="A48" t="s">
        <v>54</v>
      </c>
      <c r="B48" s="3">
        <v>47</v>
      </c>
      <c r="C48" s="17" t="s">
        <v>96</v>
      </c>
      <c r="D48" s="4" t="s">
        <v>95</v>
      </c>
      <c r="E48" t="s">
        <v>97</v>
      </c>
      <c r="F48" s="7">
        <v>4069</v>
      </c>
      <c r="G48" s="7">
        <f>VLOOKUP(C48,'[1]SQL Results'!$B:$F,4,FALSE)</f>
        <v>2993</v>
      </c>
      <c r="H48" s="7">
        <f t="shared" si="1"/>
        <v>-1076</v>
      </c>
      <c r="I48" s="23">
        <f t="shared" si="0"/>
        <v>-0.26443843696239866</v>
      </c>
    </row>
    <row r="49" spans="1:9" x14ac:dyDescent="0.2">
      <c r="A49" t="s">
        <v>54</v>
      </c>
      <c r="B49" s="3">
        <v>48</v>
      </c>
      <c r="C49" s="17" t="s">
        <v>98</v>
      </c>
      <c r="D49" s="4" t="s">
        <v>99</v>
      </c>
      <c r="E49" t="s">
        <v>100</v>
      </c>
      <c r="F49" s="7">
        <v>10491</v>
      </c>
      <c r="G49" s="7">
        <f>VLOOKUP(C49,'[1]SQL Results'!$B:$F,4,FALSE)</f>
        <v>6405</v>
      </c>
      <c r="H49" s="7">
        <f t="shared" si="1"/>
        <v>-4086</v>
      </c>
      <c r="I49" s="23">
        <f t="shared" si="0"/>
        <v>-0.38947669430940801</v>
      </c>
    </row>
    <row r="50" spans="1:9" x14ac:dyDescent="0.2">
      <c r="A50" t="s">
        <v>54</v>
      </c>
      <c r="B50" s="3">
        <v>49</v>
      </c>
      <c r="C50" s="17" t="s">
        <v>101</v>
      </c>
      <c r="D50" s="4" t="s">
        <v>99</v>
      </c>
      <c r="E50" t="s">
        <v>102</v>
      </c>
      <c r="F50" s="7">
        <v>12350</v>
      </c>
      <c r="G50" s="7">
        <f>VLOOKUP(C50,'[1]SQL Results'!$B:$F,4,FALSE)</f>
        <v>8596</v>
      </c>
      <c r="H50" s="7">
        <f t="shared" si="1"/>
        <v>-3754</v>
      </c>
      <c r="I50" s="23">
        <f t="shared" si="0"/>
        <v>-0.30396761133603234</v>
      </c>
    </row>
    <row r="51" spans="1:9" x14ac:dyDescent="0.2">
      <c r="A51" t="s">
        <v>54</v>
      </c>
      <c r="B51" s="3">
        <v>50</v>
      </c>
      <c r="C51" s="17" t="s">
        <v>103</v>
      </c>
      <c r="D51" s="4" t="s">
        <v>99</v>
      </c>
      <c r="E51" t="s">
        <v>104</v>
      </c>
      <c r="F51" s="7">
        <v>12634</v>
      </c>
      <c r="G51" s="7">
        <f>VLOOKUP(C51,'[1]SQL Results'!$B:$F,4,FALSE)</f>
        <v>7763</v>
      </c>
      <c r="H51" s="7">
        <f t="shared" si="1"/>
        <v>-4871</v>
      </c>
      <c r="I51" s="23">
        <f t="shared" si="0"/>
        <v>-0.38554693683710617</v>
      </c>
    </row>
    <row r="52" spans="1:9" x14ac:dyDescent="0.2">
      <c r="A52" t="s">
        <v>54</v>
      </c>
      <c r="B52" s="3">
        <v>51</v>
      </c>
      <c r="C52" s="17" t="s">
        <v>105</v>
      </c>
      <c r="D52" s="4" t="s">
        <v>99</v>
      </c>
      <c r="E52" t="s">
        <v>106</v>
      </c>
      <c r="F52" s="7">
        <v>11091</v>
      </c>
      <c r="G52" s="7">
        <f>VLOOKUP(C52,'[1]SQL Results'!$B:$F,4,FALSE)</f>
        <v>7187</v>
      </c>
      <c r="H52" s="7">
        <f t="shared" si="1"/>
        <v>-3904</v>
      </c>
      <c r="I52" s="23">
        <f t="shared" si="0"/>
        <v>-0.35199711477774775</v>
      </c>
    </row>
    <row r="53" spans="1:9" x14ac:dyDescent="0.2">
      <c r="A53" t="s">
        <v>54</v>
      </c>
      <c r="B53" s="3">
        <v>52</v>
      </c>
      <c r="C53" s="17" t="s">
        <v>107</v>
      </c>
      <c r="D53" s="4" t="s">
        <v>108</v>
      </c>
      <c r="E53" t="s">
        <v>109</v>
      </c>
      <c r="F53" s="7">
        <v>3676</v>
      </c>
      <c r="G53" s="7">
        <f>VLOOKUP(C53,'[1]SQL Results'!$B:$F,4,FALSE)</f>
        <v>1863</v>
      </c>
      <c r="H53" s="7">
        <f t="shared" si="1"/>
        <v>-1813</v>
      </c>
      <c r="I53" s="23">
        <f t="shared" si="0"/>
        <v>-0.49319912948857458</v>
      </c>
    </row>
    <row r="54" spans="1:9" x14ac:dyDescent="0.2">
      <c r="A54" t="s">
        <v>54</v>
      </c>
      <c r="B54" s="3">
        <v>53</v>
      </c>
      <c r="C54" s="17" t="s">
        <v>110</v>
      </c>
      <c r="D54" s="4" t="s">
        <v>111</v>
      </c>
      <c r="E54" t="s">
        <v>112</v>
      </c>
      <c r="F54" s="7">
        <v>855</v>
      </c>
      <c r="G54" s="7">
        <f>VLOOKUP(C54,'[1]SQL Results'!$B:$F,4,FALSE)</f>
        <v>488</v>
      </c>
      <c r="H54" s="7">
        <f t="shared" si="1"/>
        <v>-367</v>
      </c>
      <c r="I54" s="23">
        <f t="shared" si="0"/>
        <v>-0.42923976608187131</v>
      </c>
    </row>
    <row r="55" spans="1:9" x14ac:dyDescent="0.2">
      <c r="A55" t="s">
        <v>54</v>
      </c>
      <c r="B55" s="3">
        <v>54</v>
      </c>
      <c r="C55" s="17" t="s">
        <v>113</v>
      </c>
      <c r="D55" s="4" t="s">
        <v>111</v>
      </c>
      <c r="E55" t="s">
        <v>114</v>
      </c>
      <c r="F55" s="7">
        <v>855</v>
      </c>
      <c r="G55" s="7">
        <f>VLOOKUP(C55,'[1]SQL Results'!$B:$F,4,FALSE)</f>
        <v>572</v>
      </c>
      <c r="H55" s="7">
        <f t="shared" si="1"/>
        <v>-283</v>
      </c>
      <c r="I55" s="23">
        <f t="shared" si="0"/>
        <v>-0.33099415204678362</v>
      </c>
    </row>
    <row r="56" spans="1:9" x14ac:dyDescent="0.2">
      <c r="A56" t="s">
        <v>54</v>
      </c>
      <c r="B56" s="3">
        <v>55</v>
      </c>
      <c r="C56" s="17" t="s">
        <v>115</v>
      </c>
      <c r="D56" s="4" t="s">
        <v>111</v>
      </c>
      <c r="E56" t="s">
        <v>116</v>
      </c>
      <c r="F56" s="7">
        <v>1416</v>
      </c>
      <c r="G56" s="7">
        <f>VLOOKUP(C56,'[1]SQL Results'!$B:$F,4,FALSE)</f>
        <v>689</v>
      </c>
      <c r="H56" s="7">
        <f t="shared" si="1"/>
        <v>-727</v>
      </c>
      <c r="I56" s="23">
        <f t="shared" si="0"/>
        <v>-0.5134180790960452</v>
      </c>
    </row>
    <row r="57" spans="1:9" x14ac:dyDescent="0.2">
      <c r="A57" t="s">
        <v>54</v>
      </c>
      <c r="B57" s="3">
        <v>56</v>
      </c>
      <c r="C57" s="17" t="s">
        <v>117</v>
      </c>
      <c r="D57" s="4" t="s">
        <v>118</v>
      </c>
      <c r="E57" t="s">
        <v>119</v>
      </c>
      <c r="F57" s="7">
        <v>5962</v>
      </c>
      <c r="G57" s="7">
        <f>VLOOKUP(C57,'[1]SQL Results'!$B:$F,4,FALSE)</f>
        <v>3251</v>
      </c>
      <c r="H57" s="7">
        <f t="shared" si="1"/>
        <v>-2711</v>
      </c>
      <c r="I57" s="23">
        <f t="shared" si="0"/>
        <v>-0.4547131834954713</v>
      </c>
    </row>
    <row r="58" spans="1:9" x14ac:dyDescent="0.2">
      <c r="A58" t="s">
        <v>54</v>
      </c>
      <c r="B58" s="3">
        <v>57</v>
      </c>
      <c r="C58" s="17" t="s">
        <v>120</v>
      </c>
      <c r="D58" s="4" t="s">
        <v>118</v>
      </c>
      <c r="E58" t="s">
        <v>121</v>
      </c>
      <c r="F58" s="7">
        <v>6613</v>
      </c>
      <c r="G58" s="7">
        <f>VLOOKUP(C58,'[1]SQL Results'!$B:$F,4,FALSE)</f>
        <v>3147</v>
      </c>
      <c r="H58" s="7">
        <f t="shared" si="1"/>
        <v>-3466</v>
      </c>
      <c r="I58" s="23">
        <f t="shared" si="0"/>
        <v>-0.52411915923181618</v>
      </c>
    </row>
    <row r="59" spans="1:9" x14ac:dyDescent="0.2">
      <c r="A59" t="s">
        <v>54</v>
      </c>
      <c r="B59" s="3">
        <v>58</v>
      </c>
      <c r="C59" s="17" t="s">
        <v>122</v>
      </c>
      <c r="D59" s="4" t="s">
        <v>118</v>
      </c>
      <c r="E59" t="s">
        <v>123</v>
      </c>
      <c r="F59" s="7">
        <v>7275</v>
      </c>
      <c r="G59" s="7">
        <f>VLOOKUP(C59,'[1]SQL Results'!$B:$F,4,FALSE)</f>
        <v>4164</v>
      </c>
      <c r="H59" s="7">
        <f t="shared" si="1"/>
        <v>-3111</v>
      </c>
      <c r="I59" s="23">
        <f t="shared" si="0"/>
        <v>-0.42762886597938143</v>
      </c>
    </row>
    <row r="60" spans="1:9" x14ac:dyDescent="0.2">
      <c r="A60" t="s">
        <v>54</v>
      </c>
      <c r="B60" s="3">
        <v>59</v>
      </c>
      <c r="C60" s="17" t="s">
        <v>124</v>
      </c>
      <c r="D60" s="4" t="s">
        <v>118</v>
      </c>
      <c r="E60" t="s">
        <v>125</v>
      </c>
      <c r="F60" s="7">
        <v>5987</v>
      </c>
      <c r="G60" s="7">
        <f>VLOOKUP(C60,'[1]SQL Results'!$B:$F,4,FALSE)</f>
        <v>2858</v>
      </c>
      <c r="H60" s="7">
        <f t="shared" si="1"/>
        <v>-3129</v>
      </c>
      <c r="I60" s="23">
        <f t="shared" si="0"/>
        <v>-0.52263237013529307</v>
      </c>
    </row>
    <row r="61" spans="1:9" x14ac:dyDescent="0.2">
      <c r="A61" t="s">
        <v>54</v>
      </c>
      <c r="B61" s="3">
        <v>60</v>
      </c>
      <c r="C61" s="19" t="s">
        <v>177</v>
      </c>
      <c r="D61" s="13" t="s">
        <v>25</v>
      </c>
      <c r="E61" t="s">
        <v>126</v>
      </c>
      <c r="F61" s="14">
        <v>11207.57</v>
      </c>
      <c r="G61" s="14">
        <f>VLOOKUP(C61,'[1]SQL Results'!$B:$F,4,FALSE)</f>
        <v>8492</v>
      </c>
      <c r="H61" s="14">
        <f t="shared" si="1"/>
        <v>-2715.5699999999997</v>
      </c>
      <c r="I61" s="25">
        <f t="shared" si="0"/>
        <v>-0.24229783976365971</v>
      </c>
    </row>
    <row r="62" spans="1:9" x14ac:dyDescent="0.2">
      <c r="A62" t="s">
        <v>54</v>
      </c>
      <c r="B62" s="3">
        <v>61</v>
      </c>
      <c r="C62" s="18" t="s">
        <v>178</v>
      </c>
      <c r="D62" s="11" t="s">
        <v>25</v>
      </c>
      <c r="E62" t="s">
        <v>104</v>
      </c>
      <c r="F62" s="12">
        <v>10510.06</v>
      </c>
      <c r="G62" s="12">
        <f>VLOOKUP(C62,'[1]SQL Results'!$B:$F,4,FALSE)</f>
        <v>9211</v>
      </c>
      <c r="H62" s="12">
        <f t="shared" si="1"/>
        <v>-1299.0599999999995</v>
      </c>
      <c r="I62" s="24">
        <f t="shared" si="0"/>
        <v>-0.12360157791677684</v>
      </c>
    </row>
    <row r="63" spans="1:9" x14ac:dyDescent="0.2">
      <c r="A63" t="s">
        <v>54</v>
      </c>
      <c r="B63" s="3">
        <v>62</v>
      </c>
      <c r="C63" s="18" t="s">
        <v>127</v>
      </c>
      <c r="D63" s="11" t="s">
        <v>25</v>
      </c>
      <c r="E63" t="s">
        <v>15</v>
      </c>
      <c r="F63" s="12">
        <v>8144.59</v>
      </c>
      <c r="G63" s="12">
        <f>VLOOKUP(C63,'[1]SQL Results'!$B:$F,4,FALSE)</f>
        <v>5751.63</v>
      </c>
      <c r="H63" s="12">
        <f t="shared" si="1"/>
        <v>-2392.96</v>
      </c>
      <c r="I63" s="24">
        <f t="shared" si="0"/>
        <v>-0.29380975592387093</v>
      </c>
    </row>
    <row r="64" spans="1:9" x14ac:dyDescent="0.2">
      <c r="A64" t="s">
        <v>54</v>
      </c>
      <c r="B64" s="3">
        <v>63</v>
      </c>
      <c r="C64" s="18" t="s">
        <v>179</v>
      </c>
      <c r="D64" s="11" t="s">
        <v>25</v>
      </c>
      <c r="E64" t="s">
        <v>128</v>
      </c>
      <c r="F64" s="12">
        <v>8030.36</v>
      </c>
      <c r="G64" s="12">
        <f>VLOOKUP(C64,'[1]SQL Results'!$B:$F,4,FALSE)</f>
        <v>6950</v>
      </c>
      <c r="H64" s="12">
        <f t="shared" si="1"/>
        <v>-1080.3599999999997</v>
      </c>
      <c r="I64" s="24">
        <f t="shared" si="0"/>
        <v>-0.13453444179339402</v>
      </c>
    </row>
    <row r="65" spans="1:9" x14ac:dyDescent="0.2">
      <c r="A65" t="s">
        <v>54</v>
      </c>
      <c r="B65" s="3">
        <v>64</v>
      </c>
      <c r="C65" s="19" t="s">
        <v>129</v>
      </c>
      <c r="D65" s="13" t="s">
        <v>25</v>
      </c>
      <c r="E65" t="s">
        <v>130</v>
      </c>
      <c r="F65" s="14">
        <v>6827</v>
      </c>
      <c r="G65" s="14">
        <f>VLOOKUP(C65,'[1]SQL Results'!$B:$F,4,FALSE)</f>
        <v>5886</v>
      </c>
      <c r="H65" s="14">
        <f t="shared" si="1"/>
        <v>-941</v>
      </c>
      <c r="I65" s="25">
        <f t="shared" si="0"/>
        <v>-0.13783506664713641</v>
      </c>
    </row>
    <row r="66" spans="1:9" x14ac:dyDescent="0.2">
      <c r="A66" t="s">
        <v>54</v>
      </c>
      <c r="B66" s="3">
        <v>65</v>
      </c>
      <c r="C66" s="18" t="s">
        <v>131</v>
      </c>
      <c r="D66" s="11" t="s">
        <v>25</v>
      </c>
      <c r="E66" t="s">
        <v>132</v>
      </c>
      <c r="F66" s="12">
        <v>8785.4699999999993</v>
      </c>
      <c r="G66" s="12">
        <f>VLOOKUP(C66,'[1]SQL Results'!$B:$F,4,FALSE)</f>
        <v>6950</v>
      </c>
      <c r="H66" s="12">
        <f t="shared" si="1"/>
        <v>-1835.4699999999993</v>
      </c>
      <c r="I66" s="24">
        <f t="shared" ref="I66:I67" si="2">G66/F66-1</f>
        <v>-0.20892109357837418</v>
      </c>
    </row>
    <row r="67" spans="1:9" x14ac:dyDescent="0.2">
      <c r="A67" t="s">
        <v>54</v>
      </c>
      <c r="B67" s="3">
        <v>66</v>
      </c>
      <c r="C67" s="18" t="s">
        <v>133</v>
      </c>
      <c r="D67" s="11" t="s">
        <v>25</v>
      </c>
      <c r="E67" t="s">
        <v>11</v>
      </c>
      <c r="F67" s="12">
        <v>8488.3799999999992</v>
      </c>
      <c r="G67" s="12">
        <f>VLOOKUP(C67,'[1]SQL Results'!$B:$F,4,FALSE)</f>
        <v>6950</v>
      </c>
      <c r="H67" s="12">
        <f t="shared" ref="H67:H84" si="3">G67-F67</f>
        <v>-1538.3799999999992</v>
      </c>
      <c r="I67" s="24">
        <f t="shared" si="2"/>
        <v>-0.18123363939880155</v>
      </c>
    </row>
    <row r="68" spans="1:9" x14ac:dyDescent="0.2">
      <c r="A68" t="s">
        <v>54</v>
      </c>
      <c r="B68" s="3">
        <v>67</v>
      </c>
      <c r="C68" s="18" t="s">
        <v>134</v>
      </c>
      <c r="D68" s="11" t="s">
        <v>25</v>
      </c>
      <c r="E68" t="s">
        <v>135</v>
      </c>
      <c r="F68" s="12">
        <v>8795.85</v>
      </c>
      <c r="G68" s="12">
        <f>VLOOKUP(C68,'[1]SQL Results'!$B:$F,4,FALSE)</f>
        <v>7261</v>
      </c>
      <c r="H68" s="12">
        <f t="shared" si="3"/>
        <v>-1534.8500000000004</v>
      </c>
      <c r="I68" s="24">
        <f t="shared" ref="I68:I84" si="4">G68/F68-1</f>
        <v>-0.1744970639562976</v>
      </c>
    </row>
    <row r="69" spans="1:9" x14ac:dyDescent="0.2">
      <c r="A69" t="s">
        <v>54</v>
      </c>
      <c r="B69" s="3">
        <v>68</v>
      </c>
      <c r="C69" s="17" t="s">
        <v>136</v>
      </c>
      <c r="D69" s="4" t="s">
        <v>137</v>
      </c>
      <c r="E69" t="s">
        <v>138</v>
      </c>
      <c r="F69" s="7">
        <v>10413</v>
      </c>
      <c r="G69" s="7">
        <f>VLOOKUP(C69,'[1]SQL Results'!$B:$F,4,FALSE)</f>
        <v>6042.14</v>
      </c>
      <c r="H69" s="7">
        <f t="shared" si="3"/>
        <v>-4370.8599999999997</v>
      </c>
      <c r="I69" s="23">
        <f t="shared" si="4"/>
        <v>-0.41975031210986269</v>
      </c>
    </row>
    <row r="70" spans="1:9" x14ac:dyDescent="0.2">
      <c r="A70" t="s">
        <v>54</v>
      </c>
      <c r="B70" s="3">
        <v>69</v>
      </c>
      <c r="C70" s="17" t="s">
        <v>139</v>
      </c>
      <c r="D70" s="4" t="s">
        <v>140</v>
      </c>
      <c r="E70" t="s">
        <v>141</v>
      </c>
      <c r="F70" s="7">
        <v>1208</v>
      </c>
      <c r="G70" s="7">
        <f>VLOOKUP(C70,'[1]SQL Results'!$B:$F,4,FALSE)</f>
        <v>824</v>
      </c>
      <c r="H70" s="7">
        <f t="shared" si="3"/>
        <v>-384</v>
      </c>
      <c r="I70" s="23">
        <f t="shared" si="4"/>
        <v>-0.31788079470198671</v>
      </c>
    </row>
    <row r="71" spans="1:9" x14ac:dyDescent="0.2">
      <c r="A71" t="s">
        <v>54</v>
      </c>
      <c r="B71" s="3">
        <v>70</v>
      </c>
      <c r="C71" s="17" t="s">
        <v>142</v>
      </c>
      <c r="D71" s="4" t="s">
        <v>143</v>
      </c>
      <c r="E71" t="s">
        <v>144</v>
      </c>
      <c r="F71" s="7">
        <v>9883</v>
      </c>
      <c r="G71" s="7">
        <f>VLOOKUP(C71,'[1]SQL Results'!$B:$F,4,FALSE)</f>
        <v>8398</v>
      </c>
      <c r="H71" s="7">
        <f t="shared" si="3"/>
        <v>-1485</v>
      </c>
      <c r="I71" s="23">
        <f t="shared" si="4"/>
        <v>-0.15025801882019629</v>
      </c>
    </row>
    <row r="72" spans="1:9" x14ac:dyDescent="0.2">
      <c r="A72" t="s">
        <v>54</v>
      </c>
      <c r="B72" s="3">
        <v>71</v>
      </c>
      <c r="C72" s="17" t="s">
        <v>145</v>
      </c>
      <c r="D72" s="4" t="s">
        <v>146</v>
      </c>
      <c r="E72" t="s">
        <v>147</v>
      </c>
      <c r="F72" s="7">
        <v>21532</v>
      </c>
      <c r="G72" s="7">
        <f>VLOOKUP(C72,'[1]SQL Results'!$B:$F,4,FALSE)</f>
        <v>16942</v>
      </c>
      <c r="H72" s="7">
        <f t="shared" si="3"/>
        <v>-4590</v>
      </c>
      <c r="I72" s="23">
        <f t="shared" si="4"/>
        <v>-0.21317109418539848</v>
      </c>
    </row>
    <row r="73" spans="1:9" x14ac:dyDescent="0.2">
      <c r="A73" t="s">
        <v>54</v>
      </c>
      <c r="B73" s="3">
        <v>72</v>
      </c>
      <c r="C73" s="17" t="s">
        <v>148</v>
      </c>
      <c r="D73" s="4" t="s">
        <v>143</v>
      </c>
      <c r="E73" t="s">
        <v>149</v>
      </c>
      <c r="F73" s="7">
        <v>9883</v>
      </c>
      <c r="G73" s="7">
        <f>VLOOKUP(C73,'[1]SQL Results'!$B:$F,4,FALSE)</f>
        <v>8150</v>
      </c>
      <c r="H73" s="7">
        <f t="shared" si="3"/>
        <v>-1733</v>
      </c>
      <c r="I73" s="23">
        <f t="shared" si="4"/>
        <v>-0.17535161388242437</v>
      </c>
    </row>
    <row r="74" spans="1:9" x14ac:dyDescent="0.2">
      <c r="A74" t="s">
        <v>54</v>
      </c>
      <c r="B74" s="3">
        <v>73</v>
      </c>
      <c r="C74" s="17" t="s">
        <v>150</v>
      </c>
      <c r="D74" s="4" t="s">
        <v>146</v>
      </c>
      <c r="E74" t="s">
        <v>147</v>
      </c>
      <c r="F74" s="7">
        <v>21532</v>
      </c>
      <c r="G74" s="7">
        <f>VLOOKUP(C74,'[1]SQL Results'!$B:$F,4,FALSE)</f>
        <v>16940</v>
      </c>
      <c r="H74" s="7">
        <f t="shared" si="3"/>
        <v>-4592</v>
      </c>
      <c r="I74" s="23">
        <f t="shared" si="4"/>
        <v>-0.21326397919375817</v>
      </c>
    </row>
    <row r="75" spans="1:9" x14ac:dyDescent="0.2">
      <c r="A75" t="s">
        <v>54</v>
      </c>
      <c r="B75" s="3">
        <v>74</v>
      </c>
      <c r="C75" s="17" t="s">
        <v>151</v>
      </c>
      <c r="D75" s="4" t="s">
        <v>152</v>
      </c>
      <c r="E75" t="s">
        <v>153</v>
      </c>
      <c r="F75" s="7">
        <v>776</v>
      </c>
      <c r="G75" s="7">
        <f>VLOOKUP(C75,'[1]SQL Results'!$B:$F,4,FALSE)</f>
        <v>399</v>
      </c>
      <c r="H75" s="7">
        <f t="shared" si="3"/>
        <v>-377</v>
      </c>
      <c r="I75" s="23">
        <f t="shared" si="4"/>
        <v>-0.48582474226804129</v>
      </c>
    </row>
    <row r="76" spans="1:9" x14ac:dyDescent="0.2">
      <c r="A76" t="s">
        <v>54</v>
      </c>
      <c r="B76" s="3">
        <v>75</v>
      </c>
      <c r="C76" s="17" t="s">
        <v>154</v>
      </c>
      <c r="D76" s="4" t="s">
        <v>152</v>
      </c>
      <c r="E76" t="s">
        <v>37</v>
      </c>
      <c r="F76" s="7">
        <v>745</v>
      </c>
      <c r="G76" s="7">
        <f>VLOOKUP(C76,'[1]SQL Results'!$B:$F,4,FALSE)</f>
        <v>440</v>
      </c>
      <c r="H76" s="7">
        <f t="shared" si="3"/>
        <v>-305</v>
      </c>
      <c r="I76" s="23">
        <f t="shared" si="4"/>
        <v>-0.40939597315436238</v>
      </c>
    </row>
    <row r="77" spans="1:9" x14ac:dyDescent="0.2">
      <c r="A77" t="s">
        <v>54</v>
      </c>
      <c r="B77" s="3">
        <v>76</v>
      </c>
      <c r="C77" s="17" t="s">
        <v>155</v>
      </c>
      <c r="D77" s="4" t="s">
        <v>152</v>
      </c>
      <c r="E77" t="s">
        <v>156</v>
      </c>
      <c r="F77" s="7">
        <v>1360</v>
      </c>
      <c r="G77" s="7">
        <f>VLOOKUP(C77,'[1]SQL Results'!$B:$F,4,FALSE)</f>
        <v>613</v>
      </c>
      <c r="H77" s="7">
        <f t="shared" si="3"/>
        <v>-747</v>
      </c>
      <c r="I77" s="23">
        <f t="shared" si="4"/>
        <v>-0.54926470588235299</v>
      </c>
    </row>
    <row r="78" spans="1:9" x14ac:dyDescent="0.2">
      <c r="A78" t="s">
        <v>54</v>
      </c>
      <c r="B78" s="3">
        <v>77</v>
      </c>
      <c r="C78" s="17" t="s">
        <v>157</v>
      </c>
      <c r="D78" s="4" t="s">
        <v>152</v>
      </c>
      <c r="E78" t="s">
        <v>156</v>
      </c>
      <c r="F78" s="7">
        <v>1608</v>
      </c>
      <c r="G78" s="7">
        <f>VLOOKUP(C78,'[1]SQL Results'!$B:$F,4,FALSE)</f>
        <v>874</v>
      </c>
      <c r="H78" s="7">
        <f t="shared" si="3"/>
        <v>-734</v>
      </c>
      <c r="I78" s="23">
        <f t="shared" si="4"/>
        <v>-0.45646766169154229</v>
      </c>
    </row>
    <row r="79" spans="1:9" x14ac:dyDescent="0.2">
      <c r="A79" t="s">
        <v>54</v>
      </c>
      <c r="B79" s="3">
        <v>78</v>
      </c>
      <c r="C79" s="17" t="s">
        <v>158</v>
      </c>
      <c r="D79" s="4" t="s">
        <v>152</v>
      </c>
      <c r="E79" t="s">
        <v>153</v>
      </c>
      <c r="F79" s="7">
        <v>1224</v>
      </c>
      <c r="G79" s="7">
        <f>VLOOKUP(C79,'[1]SQL Results'!$B:$F,4,FALSE)</f>
        <v>665</v>
      </c>
      <c r="H79" s="7">
        <f t="shared" si="3"/>
        <v>-559</v>
      </c>
      <c r="I79" s="23">
        <f t="shared" si="4"/>
        <v>-0.4566993464052288</v>
      </c>
    </row>
    <row r="80" spans="1:9" x14ac:dyDescent="0.2">
      <c r="A80" t="s">
        <v>54</v>
      </c>
      <c r="B80" s="3">
        <v>79</v>
      </c>
      <c r="C80" s="17" t="s">
        <v>159</v>
      </c>
      <c r="D80" s="4" t="s">
        <v>160</v>
      </c>
      <c r="E80" t="s">
        <v>161</v>
      </c>
      <c r="F80" s="7">
        <v>4667</v>
      </c>
      <c r="G80" s="7">
        <f>VLOOKUP(C80,'[1]SQL Results'!$B:$F,4,FALSE)</f>
        <v>3001</v>
      </c>
      <c r="H80" s="7">
        <f t="shared" si="3"/>
        <v>-1666</v>
      </c>
      <c r="I80" s="23">
        <f t="shared" si="4"/>
        <v>-0.35697450182129853</v>
      </c>
    </row>
    <row r="81" spans="1:9" x14ac:dyDescent="0.2">
      <c r="A81" t="s">
        <v>54</v>
      </c>
      <c r="B81" s="3">
        <v>80</v>
      </c>
      <c r="C81" s="17" t="s">
        <v>162</v>
      </c>
      <c r="D81" s="4" t="s">
        <v>163</v>
      </c>
      <c r="E81" t="s">
        <v>164</v>
      </c>
      <c r="F81" s="7">
        <v>4751</v>
      </c>
      <c r="G81" s="7">
        <f>VLOOKUP(C81,'[1]SQL Results'!$B:$F,4,FALSE)</f>
        <v>2499</v>
      </c>
      <c r="H81" s="7">
        <f t="shared" si="3"/>
        <v>-2252</v>
      </c>
      <c r="I81" s="23">
        <f t="shared" si="4"/>
        <v>-0.47400547253209846</v>
      </c>
    </row>
    <row r="82" spans="1:9" x14ac:dyDescent="0.2">
      <c r="A82" t="s">
        <v>54</v>
      </c>
      <c r="B82" s="3">
        <v>81</v>
      </c>
      <c r="C82" s="17" t="s">
        <v>165</v>
      </c>
      <c r="D82" s="4" t="s">
        <v>32</v>
      </c>
      <c r="E82" t="s">
        <v>37</v>
      </c>
      <c r="F82" s="7">
        <v>7028</v>
      </c>
      <c r="G82" s="7">
        <f>VLOOKUP(C82,'[1]SQL Results'!$B:$F,4,FALSE)</f>
        <v>4459</v>
      </c>
      <c r="H82" s="7">
        <f t="shared" si="3"/>
        <v>-2569</v>
      </c>
      <c r="I82" s="23">
        <f t="shared" si="4"/>
        <v>-0.3655378486055777</v>
      </c>
    </row>
    <row r="83" spans="1:9" x14ac:dyDescent="0.2">
      <c r="A83" t="s">
        <v>54</v>
      </c>
      <c r="B83" s="3">
        <v>82</v>
      </c>
      <c r="C83" s="17" t="s">
        <v>166</v>
      </c>
      <c r="D83" s="4" t="s">
        <v>167</v>
      </c>
      <c r="E83" t="s">
        <v>164</v>
      </c>
      <c r="F83" s="7">
        <v>638</v>
      </c>
      <c r="G83" s="7">
        <f>VLOOKUP(C83,'[1]SQL Results'!$B:$F,4,FALSE)</f>
        <v>368</v>
      </c>
      <c r="H83" s="7">
        <f t="shared" si="3"/>
        <v>-270</v>
      </c>
      <c r="I83" s="23">
        <f t="shared" si="4"/>
        <v>-0.42319749216300939</v>
      </c>
    </row>
    <row r="84" spans="1:9" ht="12.75" thickBot="1" x14ac:dyDescent="0.25">
      <c r="A84" t="s">
        <v>54</v>
      </c>
      <c r="B84" s="5">
        <v>83</v>
      </c>
      <c r="C84" s="20" t="s">
        <v>168</v>
      </c>
      <c r="D84" s="6" t="s">
        <v>169</v>
      </c>
      <c r="E84" t="s">
        <v>170</v>
      </c>
      <c r="F84" s="7">
        <v>930</v>
      </c>
      <c r="G84" s="7">
        <f>VLOOKUP(C84,'[1]SQL Results'!$B:$F,4,FALSE)</f>
        <v>305</v>
      </c>
      <c r="H84" s="7">
        <f t="shared" si="3"/>
        <v>-625</v>
      </c>
      <c r="I84" s="23">
        <f t="shared" si="4"/>
        <v>-0.67204301075268824</v>
      </c>
    </row>
  </sheetData>
  <autoFilter ref="A1:H8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cols>
    <col min="1" max="1" width="80"/>
  </cols>
  <sheetData>
    <row r="1" spans="1:1" x14ac:dyDescent="0.2">
      <c r="A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Results</vt:lpstr>
      <vt:lpstr>SQL Statement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Natalya Pavlova</cp:lastModifiedBy>
  <dcterms:created xsi:type="dcterms:W3CDTF">2016-12-27T15:42:26Z</dcterms:created>
  <dcterms:modified xsi:type="dcterms:W3CDTF">2018-07-23T10:46:17Z</dcterms:modified>
</cp:coreProperties>
</file>